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3_ CO2" sheetId="1" r:id="rId1"/>
  </sheets>
  <definedNames/>
  <calcPr fullCalcOnLoad="1"/>
</workbook>
</file>

<file path=xl/sharedStrings.xml><?xml version="1.0" encoding="utf-8"?>
<sst xmlns="http://schemas.openxmlformats.org/spreadsheetml/2006/main" count="112" uniqueCount="18">
  <si>
    <t>Diesel</t>
  </si>
  <si>
    <t>Essence</t>
  </si>
  <si>
    <t>Moyenne</t>
  </si>
  <si>
    <t>CO2 (g/km)</t>
  </si>
  <si>
    <t>Benzine</t>
  </si>
  <si>
    <t>l/100km</t>
  </si>
  <si>
    <t>D%</t>
  </si>
  <si>
    <t>Gemiddelde</t>
  </si>
  <si>
    <t>Source-Bron: FEBIAC</t>
  </si>
  <si>
    <t>3.a.</t>
  </si>
  <si>
    <r>
      <t>Evolution des émissions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par les voitures neuves en Belgique</t>
    </r>
  </si>
  <si>
    <r>
      <t>Evolutie van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-emissies door nieuwe personenwagens in België</t>
    </r>
  </si>
  <si>
    <t>-</t>
  </si>
  <si>
    <t>CNG</t>
  </si>
  <si>
    <t>Hybride Diesel</t>
  </si>
  <si>
    <t>Hybride Ess.</t>
  </si>
  <si>
    <t>Hybride Benz.</t>
  </si>
  <si>
    <t>2005-2020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</si>
</sst>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000"/>
    <numFmt numFmtId="175" formatCode="0.000"/>
    <numFmt numFmtId="176" formatCode="0.0%"/>
    <numFmt numFmtId="177" formatCode="0.0"/>
    <numFmt numFmtId="178" formatCode="#,##0.0"/>
    <numFmt numFmtId="179" formatCode="0.000000"/>
    <numFmt numFmtId="180" formatCode="0.00000"/>
  </numFmts>
  <fonts count="4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b/>
      <vertAlign val="subscript"/>
      <sz val="11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77" fontId="0" fillId="0" borderId="0" xfId="0" applyNumberFormat="1" applyAlignment="1">
      <alignment horizontal="center"/>
    </xf>
    <xf numFmtId="176" fontId="0" fillId="0" borderId="0" xfId="59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76" fontId="10" fillId="0" borderId="0" xfId="59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76" fontId="0" fillId="0" borderId="0" xfId="59" applyNumberFormat="1" applyFont="1" applyAlignment="1">
      <alignment horizontal="center"/>
    </xf>
    <xf numFmtId="176" fontId="0" fillId="0" borderId="0" xfId="59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NumberFormat="1" applyAlignment="1" quotePrefix="1">
      <alignment horizontal="center"/>
    </xf>
    <xf numFmtId="175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7" fillId="33" borderId="0" xfId="0" applyFont="1" applyFill="1" applyAlignment="1">
      <alignment horizontal="center" wrapText="1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59" applyNumberFormat="1" applyFont="1" applyAlignment="1">
      <alignment horizontal="center"/>
    </xf>
    <xf numFmtId="176" fontId="2" fillId="0" borderId="0" xfId="59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90" zoomScaleNormal="90" zoomScalePageLayoutView="0" workbookViewId="0" topLeftCell="A1">
      <selection activeCell="Q34" sqref="Q34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11.7109375" style="0" customWidth="1"/>
    <col min="4" max="4" width="6.8515625" style="0" customWidth="1"/>
    <col min="5" max="5" width="10.7109375" style="0" customWidth="1"/>
    <col min="6" max="6" width="9.8515625" style="0" customWidth="1"/>
    <col min="7" max="7" width="10.7109375" style="0" customWidth="1"/>
    <col min="8" max="8" width="7.00390625" style="0" customWidth="1"/>
    <col min="9" max="9" width="9.7109375" style="0" customWidth="1"/>
    <col min="10" max="10" width="8.421875" style="0" customWidth="1"/>
    <col min="11" max="11" width="13.421875" style="0" bestFit="1" customWidth="1"/>
    <col min="12" max="12" width="7.7109375" style="0" customWidth="1"/>
    <col min="13" max="13" width="9.28125" style="0" customWidth="1"/>
    <col min="14" max="14" width="7.7109375" style="0" customWidth="1"/>
    <col min="15" max="15" width="10.8515625" style="0" customWidth="1"/>
    <col min="16" max="16" width="7.421875" style="0" customWidth="1"/>
  </cols>
  <sheetData>
    <row r="1" spans="1:2" ht="15.75">
      <c r="A1" s="1" t="s">
        <v>9</v>
      </c>
      <c r="B1" s="1" t="s">
        <v>10</v>
      </c>
    </row>
    <row r="2" ht="15.75">
      <c r="B2" s="1" t="s">
        <v>11</v>
      </c>
    </row>
    <row r="4" spans="2:16" ht="26.25" customHeight="1">
      <c r="B4" s="17"/>
      <c r="C4" s="17" t="s">
        <v>1</v>
      </c>
      <c r="D4" s="17"/>
      <c r="E4" s="18"/>
      <c r="F4" s="19" t="s">
        <v>0</v>
      </c>
      <c r="G4" s="19"/>
      <c r="H4" s="18"/>
      <c r="I4" s="17" t="s">
        <v>13</v>
      </c>
      <c r="J4" s="17"/>
      <c r="K4" s="17" t="s">
        <v>15</v>
      </c>
      <c r="L4" s="17"/>
      <c r="M4" s="34" t="s">
        <v>14</v>
      </c>
      <c r="N4" s="28"/>
      <c r="O4" s="17" t="s">
        <v>2</v>
      </c>
      <c r="P4" s="18"/>
    </row>
    <row r="5" spans="2:16" ht="12.75">
      <c r="B5" s="20" t="s">
        <v>3</v>
      </c>
      <c r="C5" s="17" t="s">
        <v>4</v>
      </c>
      <c r="D5" s="17" t="s">
        <v>5</v>
      </c>
      <c r="E5" s="21" t="s">
        <v>6</v>
      </c>
      <c r="F5" s="19"/>
      <c r="G5" s="19" t="s">
        <v>5</v>
      </c>
      <c r="H5" s="21" t="s">
        <v>6</v>
      </c>
      <c r="I5" s="21"/>
      <c r="J5" s="21" t="s">
        <v>6</v>
      </c>
      <c r="K5" s="17" t="s">
        <v>16</v>
      </c>
      <c r="L5" s="21" t="s">
        <v>6</v>
      </c>
      <c r="M5" s="34"/>
      <c r="N5" s="21" t="s">
        <v>6</v>
      </c>
      <c r="O5" s="17" t="s">
        <v>7</v>
      </c>
      <c r="P5" s="21" t="s">
        <v>6</v>
      </c>
    </row>
    <row r="6" spans="3:15" ht="12.75"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3"/>
    </row>
    <row r="7" spans="2:16" ht="12.75">
      <c r="B7" s="11">
        <v>1995</v>
      </c>
      <c r="C7" s="14">
        <v>192</v>
      </c>
      <c r="D7" s="9">
        <f>C7*0.04201</f>
        <v>8.06592</v>
      </c>
      <c r="E7" s="22" t="s">
        <v>12</v>
      </c>
      <c r="F7" s="9">
        <v>180</v>
      </c>
      <c r="G7" s="9">
        <f>F7*0.03754</f>
        <v>6.757199999999999</v>
      </c>
      <c r="H7" s="23" t="s">
        <v>12</v>
      </c>
      <c r="I7" s="23" t="s">
        <v>12</v>
      </c>
      <c r="J7" s="23" t="s">
        <v>12</v>
      </c>
      <c r="K7" s="23" t="s">
        <v>12</v>
      </c>
      <c r="L7" s="23" t="s">
        <v>12</v>
      </c>
      <c r="M7" s="23" t="s">
        <v>12</v>
      </c>
      <c r="N7" s="23" t="s">
        <v>12</v>
      </c>
      <c r="O7" s="29">
        <v>186</v>
      </c>
      <c r="P7" s="30"/>
    </row>
    <row r="8" spans="2:16" ht="12.75">
      <c r="B8" s="11">
        <f aca="true" t="shared" si="0" ref="B8:B13">B7+1</f>
        <v>1996</v>
      </c>
      <c r="C8" s="14">
        <v>188</v>
      </c>
      <c r="D8" s="9">
        <f aca="true" t="shared" si="1" ref="D8:D32">C8*0.04201</f>
        <v>7.89788</v>
      </c>
      <c r="E8" s="15">
        <f aca="true" t="shared" si="2" ref="E8:E32">(C8-C7)/C7</f>
        <v>-0.020833333333333332</v>
      </c>
      <c r="F8" s="9">
        <v>178</v>
      </c>
      <c r="G8" s="9">
        <f aca="true" t="shared" si="3" ref="G8:G32">F8*0.03754</f>
        <v>6.682119999999999</v>
      </c>
      <c r="H8" s="15">
        <f aca="true" t="shared" si="4" ref="H8:H32">(F8-F7)/F7</f>
        <v>-0.011111111111111112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23" t="s">
        <v>12</v>
      </c>
      <c r="O8" s="29">
        <v>183</v>
      </c>
      <c r="P8" s="31">
        <f aca="true" t="shared" si="5" ref="P8:P32">(O8-O7)/O7</f>
        <v>-0.016129032258064516</v>
      </c>
    </row>
    <row r="9" spans="2:16" ht="12.75">
      <c r="B9" s="11">
        <f t="shared" si="0"/>
        <v>1997</v>
      </c>
      <c r="C9" s="14">
        <v>185</v>
      </c>
      <c r="D9" s="9">
        <f t="shared" si="1"/>
        <v>7.77185</v>
      </c>
      <c r="E9" s="15">
        <f t="shared" si="2"/>
        <v>-0.015957446808510637</v>
      </c>
      <c r="F9" s="9">
        <v>176</v>
      </c>
      <c r="G9" s="9">
        <f t="shared" si="3"/>
        <v>6.60704</v>
      </c>
      <c r="H9" s="15">
        <f t="shared" si="4"/>
        <v>-0.011235955056179775</v>
      </c>
      <c r="I9" s="23" t="s">
        <v>12</v>
      </c>
      <c r="J9" s="23" t="s">
        <v>12</v>
      </c>
      <c r="K9" s="23" t="s">
        <v>12</v>
      </c>
      <c r="L9" s="23" t="s">
        <v>12</v>
      </c>
      <c r="M9" s="23" t="s">
        <v>12</v>
      </c>
      <c r="N9" s="23" t="s">
        <v>12</v>
      </c>
      <c r="O9" s="29">
        <v>180</v>
      </c>
      <c r="P9" s="31">
        <f t="shared" si="5"/>
        <v>-0.01639344262295082</v>
      </c>
    </row>
    <row r="10" spans="2:16" ht="12.75">
      <c r="B10" s="11">
        <f t="shared" si="0"/>
        <v>1998</v>
      </c>
      <c r="C10" s="14">
        <v>183</v>
      </c>
      <c r="D10" s="9">
        <f t="shared" si="1"/>
        <v>7.68783</v>
      </c>
      <c r="E10" s="15">
        <f t="shared" si="2"/>
        <v>-0.010810810810810811</v>
      </c>
      <c r="F10" s="9">
        <v>172</v>
      </c>
      <c r="G10" s="9">
        <f t="shared" si="3"/>
        <v>6.456879999999999</v>
      </c>
      <c r="H10" s="15">
        <f t="shared" si="4"/>
        <v>-0.022727272727272728</v>
      </c>
      <c r="I10" s="23" t="s">
        <v>12</v>
      </c>
      <c r="J10" s="23" t="s">
        <v>12</v>
      </c>
      <c r="K10" s="23" t="s">
        <v>12</v>
      </c>
      <c r="L10" s="23" t="s">
        <v>12</v>
      </c>
      <c r="M10" s="23" t="s">
        <v>12</v>
      </c>
      <c r="N10" s="23" t="s">
        <v>12</v>
      </c>
      <c r="O10" s="29">
        <v>177</v>
      </c>
      <c r="P10" s="31">
        <f t="shared" si="5"/>
        <v>-0.016666666666666666</v>
      </c>
    </row>
    <row r="11" spans="2:16" ht="12.75">
      <c r="B11" s="11">
        <f t="shared" si="0"/>
        <v>1999</v>
      </c>
      <c r="C11" s="14">
        <v>179</v>
      </c>
      <c r="D11" s="9">
        <f t="shared" si="1"/>
        <v>7.5197899999999995</v>
      </c>
      <c r="E11" s="15">
        <f t="shared" si="2"/>
        <v>-0.02185792349726776</v>
      </c>
      <c r="F11" s="9">
        <v>167</v>
      </c>
      <c r="G11" s="9">
        <f t="shared" si="3"/>
        <v>6.2691799999999995</v>
      </c>
      <c r="H11" s="15">
        <f t="shared" si="4"/>
        <v>-0.029069767441860465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3" t="s">
        <v>12</v>
      </c>
      <c r="O11" s="29">
        <v>173</v>
      </c>
      <c r="P11" s="31">
        <f t="shared" si="5"/>
        <v>-0.022598870056497175</v>
      </c>
    </row>
    <row r="12" spans="2:16" ht="12.75">
      <c r="B12" s="11">
        <f t="shared" si="0"/>
        <v>2000</v>
      </c>
      <c r="C12" s="14">
        <v>175</v>
      </c>
      <c r="D12" s="9">
        <f t="shared" si="1"/>
        <v>7.35175</v>
      </c>
      <c r="E12" s="15">
        <f t="shared" si="2"/>
        <v>-0.0223463687150838</v>
      </c>
      <c r="F12" s="9">
        <v>161</v>
      </c>
      <c r="G12" s="9">
        <f t="shared" si="3"/>
        <v>6.043939999999999</v>
      </c>
      <c r="H12" s="15">
        <f t="shared" si="4"/>
        <v>-0.03592814371257485</v>
      </c>
      <c r="I12" s="23" t="s">
        <v>12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9">
        <v>167</v>
      </c>
      <c r="P12" s="31">
        <f t="shared" si="5"/>
        <v>-0.03468208092485549</v>
      </c>
    </row>
    <row r="13" spans="2:16" ht="12.75">
      <c r="B13" s="11">
        <f t="shared" si="0"/>
        <v>2001</v>
      </c>
      <c r="C13" s="14">
        <v>173</v>
      </c>
      <c r="D13" s="9">
        <f t="shared" si="1"/>
        <v>7.267729999999999</v>
      </c>
      <c r="E13" s="15">
        <f t="shared" si="2"/>
        <v>-0.011428571428571429</v>
      </c>
      <c r="F13" s="9">
        <v>159</v>
      </c>
      <c r="G13" s="9">
        <f t="shared" si="3"/>
        <v>5.968859999999999</v>
      </c>
      <c r="H13" s="15">
        <f t="shared" si="4"/>
        <v>-0.012422360248447204</v>
      </c>
      <c r="I13" s="23" t="s">
        <v>12</v>
      </c>
      <c r="J13" s="23" t="s">
        <v>12</v>
      </c>
      <c r="K13" s="23" t="s">
        <v>12</v>
      </c>
      <c r="L13" s="23" t="s">
        <v>12</v>
      </c>
      <c r="M13" s="23" t="s">
        <v>12</v>
      </c>
      <c r="N13" s="23" t="s">
        <v>12</v>
      </c>
      <c r="O13" s="29">
        <v>164</v>
      </c>
      <c r="P13" s="31">
        <f t="shared" si="5"/>
        <v>-0.017964071856287425</v>
      </c>
    </row>
    <row r="14" spans="2:16" ht="12.75">
      <c r="B14" s="11">
        <v>2002</v>
      </c>
      <c r="C14" s="14">
        <v>170</v>
      </c>
      <c r="D14" s="9">
        <f t="shared" si="1"/>
        <v>7.1417</v>
      </c>
      <c r="E14" s="15">
        <f t="shared" si="2"/>
        <v>-0.017341040462427744</v>
      </c>
      <c r="F14" s="9">
        <v>156</v>
      </c>
      <c r="G14" s="9">
        <f t="shared" si="3"/>
        <v>5.85624</v>
      </c>
      <c r="H14" s="15">
        <f t="shared" si="4"/>
        <v>-0.018867924528301886</v>
      </c>
      <c r="I14" s="23" t="s">
        <v>12</v>
      </c>
      <c r="J14" s="23" t="s">
        <v>12</v>
      </c>
      <c r="K14" s="23" t="s">
        <v>12</v>
      </c>
      <c r="L14" s="23" t="s">
        <v>12</v>
      </c>
      <c r="M14" s="23" t="s">
        <v>12</v>
      </c>
      <c r="N14" s="23" t="s">
        <v>12</v>
      </c>
      <c r="O14" s="29">
        <v>161</v>
      </c>
      <c r="P14" s="31">
        <f t="shared" si="5"/>
        <v>-0.018292682926829267</v>
      </c>
    </row>
    <row r="15" spans="2:16" ht="12.75">
      <c r="B15" s="11">
        <v>2003</v>
      </c>
      <c r="C15" s="14">
        <v>167</v>
      </c>
      <c r="D15" s="9">
        <f t="shared" si="1"/>
        <v>7.01567</v>
      </c>
      <c r="E15" s="15">
        <f t="shared" si="2"/>
        <v>-0.01764705882352941</v>
      </c>
      <c r="F15" s="9">
        <v>154</v>
      </c>
      <c r="G15" s="9">
        <f t="shared" si="3"/>
        <v>5.78116</v>
      </c>
      <c r="H15" s="15">
        <f t="shared" si="4"/>
        <v>-0.01282051282051282</v>
      </c>
      <c r="I15" s="23" t="s">
        <v>12</v>
      </c>
      <c r="J15" s="23" t="s">
        <v>12</v>
      </c>
      <c r="K15" s="23" t="s">
        <v>12</v>
      </c>
      <c r="L15" s="23" t="s">
        <v>12</v>
      </c>
      <c r="M15" s="23" t="s">
        <v>12</v>
      </c>
      <c r="N15" s="23" t="s">
        <v>12</v>
      </c>
      <c r="O15" s="29">
        <v>158</v>
      </c>
      <c r="P15" s="31">
        <f t="shared" si="5"/>
        <v>-0.018633540372670808</v>
      </c>
    </row>
    <row r="16" spans="2:18" ht="12.75">
      <c r="B16" s="11">
        <v>2004</v>
      </c>
      <c r="C16" s="14">
        <v>165</v>
      </c>
      <c r="D16" s="9">
        <f t="shared" si="1"/>
        <v>6.931649999999999</v>
      </c>
      <c r="E16" s="15">
        <f t="shared" si="2"/>
        <v>-0.011976047904191617</v>
      </c>
      <c r="F16" s="9">
        <v>153.5</v>
      </c>
      <c r="G16" s="9">
        <f t="shared" si="3"/>
        <v>5.76239</v>
      </c>
      <c r="H16" s="15">
        <f t="shared" si="4"/>
        <v>-0.003246753246753247</v>
      </c>
      <c r="I16" s="23" t="s">
        <v>12</v>
      </c>
      <c r="J16" s="23" t="s">
        <v>12</v>
      </c>
      <c r="K16" s="23" t="s">
        <v>12</v>
      </c>
      <c r="L16" s="23" t="s">
        <v>12</v>
      </c>
      <c r="M16" s="23" t="s">
        <v>12</v>
      </c>
      <c r="N16" s="23" t="s">
        <v>12</v>
      </c>
      <c r="O16" s="29">
        <v>156</v>
      </c>
      <c r="P16" s="31">
        <f t="shared" si="5"/>
        <v>-0.012658227848101266</v>
      </c>
      <c r="R16" s="25"/>
    </row>
    <row r="17" spans="2:18" ht="12.75">
      <c r="B17" s="11">
        <v>2005</v>
      </c>
      <c r="C17" s="14">
        <v>162.0482515669559</v>
      </c>
      <c r="D17" s="9">
        <f t="shared" si="1"/>
        <v>6.8076470483278175</v>
      </c>
      <c r="E17" s="15">
        <f t="shared" si="2"/>
        <v>-0.017889384442691444</v>
      </c>
      <c r="F17" s="9">
        <v>153.26282802635387</v>
      </c>
      <c r="G17" s="9">
        <f t="shared" si="3"/>
        <v>5.753486564109324</v>
      </c>
      <c r="H17" s="15">
        <f t="shared" si="4"/>
        <v>-0.0015450942908542494</v>
      </c>
      <c r="I17" s="23" t="s">
        <v>12</v>
      </c>
      <c r="J17" s="23" t="s">
        <v>12</v>
      </c>
      <c r="K17" s="23" t="s">
        <v>12</v>
      </c>
      <c r="L17" s="23" t="s">
        <v>12</v>
      </c>
      <c r="M17" s="23" t="s">
        <v>12</v>
      </c>
      <c r="N17" s="23" t="s">
        <v>12</v>
      </c>
      <c r="O17" s="29">
        <v>155.60861003796708</v>
      </c>
      <c r="P17" s="31">
        <f t="shared" si="5"/>
        <v>-0.0025089100130315225</v>
      </c>
      <c r="Q17" s="24"/>
      <c r="R17" s="25"/>
    </row>
    <row r="18" spans="2:18" ht="12.75">
      <c r="B18" s="11">
        <v>2006</v>
      </c>
      <c r="C18" s="14">
        <v>157.81567421628918</v>
      </c>
      <c r="D18" s="9">
        <f t="shared" si="1"/>
        <v>6.629836473826308</v>
      </c>
      <c r="E18" s="15">
        <f t="shared" si="2"/>
        <v>-0.026119241088620404</v>
      </c>
      <c r="F18" s="9">
        <v>152.17838637857335</v>
      </c>
      <c r="G18" s="9">
        <f t="shared" si="3"/>
        <v>5.712776624651643</v>
      </c>
      <c r="H18" s="15">
        <f t="shared" si="4"/>
        <v>-0.007075699057269454</v>
      </c>
      <c r="I18" s="9">
        <v>159</v>
      </c>
      <c r="J18" s="23" t="s">
        <v>12</v>
      </c>
      <c r="K18" s="23" t="s">
        <v>12</v>
      </c>
      <c r="L18" s="23" t="s">
        <v>12</v>
      </c>
      <c r="M18" s="23" t="s">
        <v>12</v>
      </c>
      <c r="N18" s="23" t="s">
        <v>12</v>
      </c>
      <c r="O18" s="29">
        <v>153.50769417826177</v>
      </c>
      <c r="P18" s="31">
        <f t="shared" si="5"/>
        <v>-0.013501282860843664</v>
      </c>
      <c r="Q18" s="24"/>
      <c r="R18" s="25"/>
    </row>
    <row r="19" spans="2:18" ht="12.75">
      <c r="B19" s="11">
        <v>2007</v>
      </c>
      <c r="C19" s="14">
        <v>156.4647646955986</v>
      </c>
      <c r="D19" s="9">
        <f t="shared" si="1"/>
        <v>6.573084764862097</v>
      </c>
      <c r="E19" s="15">
        <f t="shared" si="2"/>
        <v>-0.008560046569513322</v>
      </c>
      <c r="F19" s="9">
        <v>151.37525877740813</v>
      </c>
      <c r="G19" s="9">
        <f t="shared" si="3"/>
        <v>5.682627214503901</v>
      </c>
      <c r="H19" s="15">
        <f t="shared" si="4"/>
        <v>-0.005277540525152364</v>
      </c>
      <c r="I19" s="9">
        <v>137.5</v>
      </c>
      <c r="J19" s="15">
        <f aca="true" t="shared" si="6" ref="J19:J32">(I19-I18)/I18</f>
        <v>-0.13522012578616352</v>
      </c>
      <c r="K19" s="23" t="s">
        <v>12</v>
      </c>
      <c r="L19" s="23" t="s">
        <v>12</v>
      </c>
      <c r="M19" s="23" t="s">
        <v>12</v>
      </c>
      <c r="N19" s="23" t="s">
        <v>12</v>
      </c>
      <c r="O19" s="29">
        <v>152.48363370287234</v>
      </c>
      <c r="P19" s="31">
        <f t="shared" si="5"/>
        <v>-0.006671069361515108</v>
      </c>
      <c r="Q19" s="27"/>
      <c r="R19" s="26"/>
    </row>
    <row r="20" spans="2:18" ht="12.75">
      <c r="B20" s="11">
        <v>2008</v>
      </c>
      <c r="C20" s="14">
        <v>152.21339998759098</v>
      </c>
      <c r="D20" s="9">
        <f t="shared" si="1"/>
        <v>6.394484933478696</v>
      </c>
      <c r="E20" s="15">
        <f t="shared" si="2"/>
        <v>-0.027171387221133374</v>
      </c>
      <c r="F20" s="9">
        <v>146.9162540248839</v>
      </c>
      <c r="G20" s="9">
        <f t="shared" si="3"/>
        <v>5.515236176094141</v>
      </c>
      <c r="H20" s="15">
        <f t="shared" si="4"/>
        <v>-0.029456628438079453</v>
      </c>
      <c r="I20" s="9">
        <v>139.40625</v>
      </c>
      <c r="J20" s="15">
        <f t="shared" si="6"/>
        <v>0.013863636363636364</v>
      </c>
      <c r="K20" s="23" t="s">
        <v>12</v>
      </c>
      <c r="L20" s="23" t="s">
        <v>12</v>
      </c>
      <c r="M20" s="23" t="s">
        <v>12</v>
      </c>
      <c r="N20" s="23" t="s">
        <v>12</v>
      </c>
      <c r="O20" s="29">
        <v>147.97093182721426</v>
      </c>
      <c r="P20" s="31">
        <f t="shared" si="5"/>
        <v>-0.029594663807995775</v>
      </c>
      <c r="Q20" s="27"/>
      <c r="R20" s="26"/>
    </row>
    <row r="21" spans="2:18" ht="12.75">
      <c r="B21" s="11">
        <v>2009</v>
      </c>
      <c r="C21" s="14">
        <v>145.8088550324759</v>
      </c>
      <c r="D21" s="14">
        <f t="shared" si="1"/>
        <v>6.125429999914312</v>
      </c>
      <c r="E21" s="16">
        <f t="shared" si="2"/>
        <v>-0.0420760915637993</v>
      </c>
      <c r="F21" s="14">
        <v>142.72962121803957</v>
      </c>
      <c r="G21" s="14">
        <f t="shared" si="3"/>
        <v>5.358069980525205</v>
      </c>
      <c r="H21" s="16">
        <f t="shared" si="4"/>
        <v>-0.028496729886233144</v>
      </c>
      <c r="I21" s="9">
        <v>143.2</v>
      </c>
      <c r="J21" s="15">
        <f t="shared" si="6"/>
        <v>0.02721362923111402</v>
      </c>
      <c r="K21" s="9">
        <v>103.06084656084656</v>
      </c>
      <c r="L21" s="23" t="s">
        <v>12</v>
      </c>
      <c r="M21" s="23" t="s">
        <v>12</v>
      </c>
      <c r="N21" s="23" t="s">
        <v>12</v>
      </c>
      <c r="O21" s="29">
        <v>143.3840997576618</v>
      </c>
      <c r="P21" s="31">
        <f t="shared" si="5"/>
        <v>-0.03099819682766142</v>
      </c>
      <c r="Q21" s="27"/>
      <c r="R21" s="26"/>
    </row>
    <row r="22" spans="2:18" ht="12.75">
      <c r="B22" s="11">
        <v>2010</v>
      </c>
      <c r="C22" s="14">
        <v>141.13295348855385</v>
      </c>
      <c r="D22" s="14">
        <f t="shared" si="1"/>
        <v>5.928995376054147</v>
      </c>
      <c r="E22" s="16">
        <f t="shared" si="2"/>
        <v>-0.03206870764385728</v>
      </c>
      <c r="F22" s="9">
        <v>132.9414856257697</v>
      </c>
      <c r="G22" s="14">
        <f t="shared" si="3"/>
        <v>4.990623370391394</v>
      </c>
      <c r="H22" s="16">
        <f t="shared" si="4"/>
        <v>-0.06857816554642931</v>
      </c>
      <c r="I22" s="9">
        <v>130.56410256410257</v>
      </c>
      <c r="J22" s="15">
        <f t="shared" si="6"/>
        <v>-0.08823950723392053</v>
      </c>
      <c r="K22" s="9">
        <v>98.69903788334335</v>
      </c>
      <c r="L22" s="15">
        <f aca="true" t="shared" si="7" ref="L22:L32">(K22-K21)/K21</f>
        <v>-0.04232265523772908</v>
      </c>
      <c r="M22" s="23" t="s">
        <v>12</v>
      </c>
      <c r="N22" s="23" t="s">
        <v>12</v>
      </c>
      <c r="O22" s="29">
        <v>134.65192464743572</v>
      </c>
      <c r="P22" s="31">
        <f t="shared" si="5"/>
        <v>-0.06090058189844354</v>
      </c>
      <c r="Q22" s="27"/>
      <c r="R22" s="25"/>
    </row>
    <row r="23" spans="2:18" ht="12.75">
      <c r="B23" s="11">
        <v>2011</v>
      </c>
      <c r="C23" s="14">
        <v>132.762167500854</v>
      </c>
      <c r="D23" s="14">
        <f t="shared" si="1"/>
        <v>5.577338656710876</v>
      </c>
      <c r="E23" s="16">
        <f t="shared" si="2"/>
        <v>-0.05931134990651739</v>
      </c>
      <c r="F23" s="9">
        <v>126.54671507446758</v>
      </c>
      <c r="G23" s="14">
        <f t="shared" si="3"/>
        <v>4.750563683895512</v>
      </c>
      <c r="H23" s="16">
        <f t="shared" si="4"/>
        <v>-0.04810214449764309</v>
      </c>
      <c r="I23" s="9">
        <v>135.22857142857143</v>
      </c>
      <c r="J23" s="15">
        <f t="shared" si="6"/>
        <v>0.03572550779934907</v>
      </c>
      <c r="K23" s="9">
        <v>95.08496190791652</v>
      </c>
      <c r="L23" s="15">
        <f t="shared" si="7"/>
        <v>-0.03661713480630339</v>
      </c>
      <c r="M23" s="23" t="s">
        <v>12</v>
      </c>
      <c r="N23" s="23" t="s">
        <v>12</v>
      </c>
      <c r="O23" s="29">
        <v>127.6292206895708</v>
      </c>
      <c r="P23" s="31">
        <f t="shared" si="5"/>
        <v>-0.05215450114250304</v>
      </c>
      <c r="Q23" s="27"/>
      <c r="R23" s="25"/>
    </row>
    <row r="24" spans="2:18" ht="12.75">
      <c r="B24" s="11">
        <v>2012</v>
      </c>
      <c r="C24" s="14">
        <v>133.73750343312278</v>
      </c>
      <c r="D24" s="14">
        <f t="shared" si="1"/>
        <v>5.618312519225488</v>
      </c>
      <c r="E24" s="16">
        <f t="shared" si="2"/>
        <v>0.007346489972472899</v>
      </c>
      <c r="F24" s="9">
        <v>125.6747516534086</v>
      </c>
      <c r="G24" s="14">
        <f t="shared" si="3"/>
        <v>4.717830177068959</v>
      </c>
      <c r="H24" s="16">
        <f t="shared" si="4"/>
        <v>-0.006890446903705591</v>
      </c>
      <c r="I24" s="9">
        <v>130.96</v>
      </c>
      <c r="J24" s="15">
        <f t="shared" si="6"/>
        <v>-0.0315656032114937</v>
      </c>
      <c r="K24" s="9">
        <v>95.72655007949126</v>
      </c>
      <c r="L24" s="15">
        <f t="shared" si="7"/>
        <v>0.00674752514699511</v>
      </c>
      <c r="M24" s="9">
        <v>104.60115606936417</v>
      </c>
      <c r="N24" s="23" t="s">
        <v>12</v>
      </c>
      <c r="O24" s="29">
        <v>127.66535110336794</v>
      </c>
      <c r="P24" s="31">
        <f t="shared" si="5"/>
        <v>0.0002830888851465906</v>
      </c>
      <c r="Q24" s="27"/>
      <c r="R24" s="25"/>
    </row>
    <row r="25" spans="2:18" ht="12.75">
      <c r="B25" s="11">
        <v>2013</v>
      </c>
      <c r="C25" s="14">
        <v>130.13495311167947</v>
      </c>
      <c r="D25" s="14">
        <f t="shared" si="1"/>
        <v>5.466969380221654</v>
      </c>
      <c r="E25" s="16">
        <f t="shared" si="2"/>
        <v>-0.026937472503700658</v>
      </c>
      <c r="F25" s="9">
        <v>121.6504249453551</v>
      </c>
      <c r="G25" s="14">
        <f t="shared" si="3"/>
        <v>4.56675695244863</v>
      </c>
      <c r="H25" s="16">
        <f t="shared" si="4"/>
        <v>-0.03202175978156674</v>
      </c>
      <c r="I25" s="9">
        <v>123.15862068965517</v>
      </c>
      <c r="J25" s="15">
        <f t="shared" si="6"/>
        <v>-0.05957070334716587</v>
      </c>
      <c r="K25" s="9">
        <v>93.0285016286645</v>
      </c>
      <c r="L25" s="15">
        <f t="shared" si="7"/>
        <v>-0.02818495442054794</v>
      </c>
      <c r="M25" s="9">
        <v>96.48793859649123</v>
      </c>
      <c r="N25" s="15">
        <f aca="true" t="shared" si="8" ref="N25:N32">(M25-M24)/M24</f>
        <v>-0.07756336332930025</v>
      </c>
      <c r="O25" s="29">
        <v>124.06216863999671</v>
      </c>
      <c r="P25" s="31">
        <f t="shared" si="5"/>
        <v>-0.02822365216740606</v>
      </c>
      <c r="Q25" s="27"/>
      <c r="R25" s="25"/>
    </row>
    <row r="26" spans="2:18" ht="12.75">
      <c r="B26" s="11">
        <v>2014</v>
      </c>
      <c r="C26" s="14">
        <v>128.14338328676658</v>
      </c>
      <c r="D26" s="14">
        <f t="shared" si="1"/>
        <v>5.383303531877064</v>
      </c>
      <c r="E26" s="16">
        <f t="shared" si="2"/>
        <v>-0.015303880912023362</v>
      </c>
      <c r="F26" s="9">
        <v>118.91860472889412</v>
      </c>
      <c r="G26" s="14">
        <f t="shared" si="3"/>
        <v>4.464204421522685</v>
      </c>
      <c r="H26" s="16">
        <f t="shared" si="4"/>
        <v>-0.022456314621902042</v>
      </c>
      <c r="I26" s="9">
        <v>108.47982551799346</v>
      </c>
      <c r="J26" s="15">
        <f t="shared" si="6"/>
        <v>-0.11918609586129171</v>
      </c>
      <c r="K26" s="9">
        <v>86.21497680583168</v>
      </c>
      <c r="L26" s="15">
        <f t="shared" si="7"/>
        <v>-0.07324126158701232</v>
      </c>
      <c r="M26" s="9">
        <v>97.9202614379085</v>
      </c>
      <c r="N26" s="15">
        <f t="shared" si="8"/>
        <v>0.01484457914897714</v>
      </c>
      <c r="O26" s="29">
        <v>121.38035031339362</v>
      </c>
      <c r="P26" s="31">
        <f t="shared" si="5"/>
        <v>-0.02161672938658026</v>
      </c>
      <c r="Q26" s="27"/>
      <c r="R26" s="25"/>
    </row>
    <row r="27" spans="2:18" ht="12.75">
      <c r="B27" s="11">
        <v>2015</v>
      </c>
      <c r="C27" s="9">
        <v>124.51982520845002</v>
      </c>
      <c r="D27" s="14">
        <f t="shared" si="1"/>
        <v>5.231077857006985</v>
      </c>
      <c r="E27" s="16">
        <f t="shared" si="2"/>
        <v>-0.02827737168611787</v>
      </c>
      <c r="F27" s="9">
        <v>114.88700461504652</v>
      </c>
      <c r="G27" s="14">
        <f t="shared" si="3"/>
        <v>4.312858153248846</v>
      </c>
      <c r="H27" s="16">
        <f t="shared" si="4"/>
        <v>-0.03390218143778834</v>
      </c>
      <c r="I27" s="9">
        <v>104.02591463414635</v>
      </c>
      <c r="J27" s="15">
        <f t="shared" si="6"/>
        <v>-0.04105750412650091</v>
      </c>
      <c r="K27" s="9">
        <v>81.32293666026871</v>
      </c>
      <c r="L27" s="15">
        <f t="shared" si="7"/>
        <v>-0.05674234717455807</v>
      </c>
      <c r="M27" s="9">
        <v>96.7482859941234</v>
      </c>
      <c r="N27" s="15">
        <f t="shared" si="8"/>
        <v>-0.011968671514712401</v>
      </c>
      <c r="O27" s="29">
        <v>117.60742896145418</v>
      </c>
      <c r="P27" s="31">
        <f t="shared" si="5"/>
        <v>-0.031083460726535117</v>
      </c>
      <c r="Q27" s="27"/>
      <c r="R27" s="25"/>
    </row>
    <row r="28" spans="2:17" ht="12.75">
      <c r="B28" s="11">
        <v>2016</v>
      </c>
      <c r="C28" s="9">
        <v>123.9971418901132</v>
      </c>
      <c r="D28" s="14">
        <f t="shared" si="1"/>
        <v>5.209119930803655</v>
      </c>
      <c r="E28" s="16">
        <f t="shared" si="2"/>
        <v>-0.0041975911664012475</v>
      </c>
      <c r="F28" s="9">
        <v>111.95104231904804</v>
      </c>
      <c r="G28" s="14">
        <f t="shared" si="3"/>
        <v>4.202642128657063</v>
      </c>
      <c r="H28" s="16">
        <f t="shared" si="4"/>
        <v>-0.02555521667429705</v>
      </c>
      <c r="I28" s="9">
        <v>105.19504209541628</v>
      </c>
      <c r="J28" s="15">
        <f t="shared" si="6"/>
        <v>0.011238809727188624</v>
      </c>
      <c r="K28" s="9">
        <v>78.22929976999744</v>
      </c>
      <c r="L28" s="15">
        <f t="shared" si="7"/>
        <v>-0.038041381894447786</v>
      </c>
      <c r="M28" s="9">
        <v>76.15038560411311</v>
      </c>
      <c r="N28" s="15">
        <f t="shared" si="8"/>
        <v>-0.21290196697915076</v>
      </c>
      <c r="O28" s="29">
        <v>115.81583595758444</v>
      </c>
      <c r="P28" s="31">
        <f t="shared" si="5"/>
        <v>-0.015233672053633022</v>
      </c>
      <c r="Q28" s="27"/>
    </row>
    <row r="29" spans="2:17" ht="12.75">
      <c r="B29" s="11">
        <v>2017</v>
      </c>
      <c r="C29" s="9">
        <v>123.4</v>
      </c>
      <c r="D29" s="14">
        <f t="shared" si="1"/>
        <v>5.1840340000000005</v>
      </c>
      <c r="E29" s="16">
        <f t="shared" si="2"/>
        <v>-0.004815771404169802</v>
      </c>
      <c r="F29" s="9">
        <v>113.1</v>
      </c>
      <c r="G29" s="14">
        <f t="shared" si="3"/>
        <v>4.245773999999999</v>
      </c>
      <c r="H29" s="16">
        <f t="shared" si="4"/>
        <v>0.010263036923564768</v>
      </c>
      <c r="I29" s="9">
        <v>111</v>
      </c>
      <c r="J29" s="15">
        <f t="shared" si="6"/>
        <v>0.055182808894342926</v>
      </c>
      <c r="K29" s="9">
        <v>75.1</v>
      </c>
      <c r="L29" s="15">
        <f t="shared" si="7"/>
        <v>-0.04000163339308831</v>
      </c>
      <c r="M29" s="9">
        <v>61.2</v>
      </c>
      <c r="N29" s="15">
        <f t="shared" si="8"/>
        <v>-0.19632711621233856</v>
      </c>
      <c r="O29" s="29">
        <v>115.8</v>
      </c>
      <c r="P29" s="31">
        <f t="shared" si="5"/>
        <v>-0.00013673395743775957</v>
      </c>
      <c r="Q29" s="27"/>
    </row>
    <row r="30" spans="2:17" ht="12.75">
      <c r="B30" s="11">
        <v>2018</v>
      </c>
      <c r="C30" s="9">
        <v>125.2</v>
      </c>
      <c r="D30" s="14">
        <f t="shared" si="1"/>
        <v>5.259652</v>
      </c>
      <c r="E30" s="16">
        <f t="shared" si="2"/>
        <v>0.014586709886547788</v>
      </c>
      <c r="F30" s="9">
        <v>116.5</v>
      </c>
      <c r="G30" s="14">
        <f t="shared" si="3"/>
        <v>4.37341</v>
      </c>
      <c r="H30" s="16">
        <f t="shared" si="4"/>
        <v>0.0300618921308577</v>
      </c>
      <c r="I30" s="9">
        <v>103.6</v>
      </c>
      <c r="J30" s="15">
        <f t="shared" si="6"/>
        <v>-0.06666666666666672</v>
      </c>
      <c r="K30" s="9">
        <v>80.3</v>
      </c>
      <c r="L30" s="15">
        <f t="shared" si="7"/>
        <v>0.06924101198402134</v>
      </c>
      <c r="M30" s="9">
        <v>98.8</v>
      </c>
      <c r="N30" s="15">
        <f t="shared" si="8"/>
        <v>0.6143790849673202</v>
      </c>
      <c r="O30" s="29">
        <v>119.2</v>
      </c>
      <c r="P30" s="31">
        <f t="shared" si="5"/>
        <v>0.029360967184801433</v>
      </c>
      <c r="Q30" s="27"/>
    </row>
    <row r="31" spans="2:16" ht="12" customHeight="1">
      <c r="B31" s="11">
        <v>2019</v>
      </c>
      <c r="C31" s="9">
        <v>128</v>
      </c>
      <c r="D31" s="33">
        <f t="shared" si="1"/>
        <v>5.37728</v>
      </c>
      <c r="E31" s="16">
        <f t="shared" si="2"/>
        <v>0.022364217252396144</v>
      </c>
      <c r="F31" s="9">
        <v>121.3</v>
      </c>
      <c r="G31" s="33">
        <f t="shared" si="3"/>
        <v>4.553602</v>
      </c>
      <c r="H31" s="16">
        <f t="shared" si="4"/>
        <v>0.0412017167381974</v>
      </c>
      <c r="I31" s="9">
        <v>111.7</v>
      </c>
      <c r="J31" s="15">
        <f t="shared" si="6"/>
        <v>0.07818532818532827</v>
      </c>
      <c r="K31" s="9">
        <v>80.1</v>
      </c>
      <c r="L31" s="15">
        <f t="shared" si="7"/>
        <v>-0.002490660024906636</v>
      </c>
      <c r="M31" s="9">
        <v>88.7</v>
      </c>
      <c r="N31" s="15">
        <f t="shared" si="8"/>
        <v>-0.10222672064777323</v>
      </c>
      <c r="O31" s="30">
        <v>121.5</v>
      </c>
      <c r="P31" s="31">
        <f t="shared" si="5"/>
        <v>0.019295302013422794</v>
      </c>
    </row>
    <row r="32" spans="2:16" ht="12" customHeight="1">
      <c r="B32" s="11">
        <v>2020</v>
      </c>
      <c r="C32" s="9">
        <v>120.5</v>
      </c>
      <c r="D32" s="33">
        <f t="shared" si="1"/>
        <v>5.062205</v>
      </c>
      <c r="E32" s="16">
        <f t="shared" si="2"/>
        <v>-0.05859375</v>
      </c>
      <c r="F32" s="9">
        <v>116.2</v>
      </c>
      <c r="G32" s="33">
        <f t="shared" si="3"/>
        <v>4.3621479999999995</v>
      </c>
      <c r="H32" s="16">
        <f t="shared" si="4"/>
        <v>-0.04204451772464958</v>
      </c>
      <c r="I32" s="9">
        <v>104.2</v>
      </c>
      <c r="J32" s="15">
        <f t="shared" si="6"/>
        <v>-0.06714413607878245</v>
      </c>
      <c r="K32" s="9">
        <v>59</v>
      </c>
      <c r="L32" s="15">
        <f t="shared" si="7"/>
        <v>-0.2634207240948813</v>
      </c>
      <c r="M32" s="9">
        <v>41</v>
      </c>
      <c r="N32" s="15">
        <f t="shared" si="8"/>
        <v>-0.5377677564825254</v>
      </c>
      <c r="O32" s="30">
        <v>107.9</v>
      </c>
      <c r="P32" s="31">
        <f t="shared" si="5"/>
        <v>-0.11193415637860078</v>
      </c>
    </row>
    <row r="33" spans="3:16" ht="12" customHeight="1">
      <c r="C33" s="2"/>
      <c r="D33" s="2"/>
      <c r="E33" s="31"/>
      <c r="F33" s="2"/>
      <c r="G33" s="2"/>
      <c r="H33" s="2"/>
      <c r="I33" s="2"/>
      <c r="J33" s="2"/>
      <c r="K33" s="2"/>
      <c r="L33" s="2"/>
      <c r="M33" s="2"/>
      <c r="N33" s="2"/>
      <c r="O33" s="2"/>
      <c r="P33" s="32"/>
    </row>
    <row r="34" spans="2:16" ht="12.75">
      <c r="B34" s="2" t="s">
        <v>17</v>
      </c>
      <c r="C34" s="32">
        <f>(C32-C17)/C17</f>
        <v>-0.25639432184671734</v>
      </c>
      <c r="D34" s="32"/>
      <c r="E34" s="32"/>
      <c r="F34" s="32">
        <f aca="true" t="shared" si="9" ref="D34:O34">(F32-F17)/F17</f>
        <v>-0.24182529125706095</v>
      </c>
      <c r="G34" s="32"/>
      <c r="H34" s="32"/>
      <c r="I34" s="32"/>
      <c r="J34" s="32"/>
      <c r="K34" s="32"/>
      <c r="L34" s="32"/>
      <c r="M34" s="32"/>
      <c r="N34" s="32"/>
      <c r="O34" s="32">
        <f t="shared" si="9"/>
        <v>-0.3065936391715511</v>
      </c>
      <c r="P34" s="2"/>
    </row>
    <row r="36" spans="2:17" ht="12.75">
      <c r="B36" s="4" t="s">
        <v>8</v>
      </c>
      <c r="C36" s="12"/>
      <c r="F36" s="13"/>
      <c r="O36" s="13"/>
      <c r="Q36" s="13"/>
    </row>
    <row r="37" spans="3:17" ht="12.75">
      <c r="C37" s="12"/>
      <c r="F37" s="13"/>
      <c r="O37" s="13"/>
      <c r="Q37" s="13"/>
    </row>
    <row r="39" spans="2:15" ht="12.75">
      <c r="B39" s="3"/>
      <c r="C39" s="3"/>
      <c r="D39" s="3"/>
      <c r="F39" s="5"/>
      <c r="G39" s="5"/>
      <c r="O39" s="3"/>
    </row>
    <row r="40" spans="2:16" ht="12.75">
      <c r="B40" s="6"/>
      <c r="C40" s="3"/>
      <c r="D40" s="3"/>
      <c r="E40" s="7"/>
      <c r="F40" s="5"/>
      <c r="G40" s="5"/>
      <c r="H40" s="7"/>
      <c r="I40" s="7"/>
      <c r="J40" s="7"/>
      <c r="K40" s="7"/>
      <c r="L40" s="7"/>
      <c r="M40" s="7"/>
      <c r="N40" s="7"/>
      <c r="O40" s="3"/>
      <c r="P40" s="7"/>
    </row>
    <row r="41" spans="3:14" ht="12.75"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8"/>
      <c r="C42" s="3"/>
      <c r="D42" s="9"/>
      <c r="E42" s="3"/>
      <c r="F42" s="5"/>
      <c r="G42" s="9"/>
      <c r="H42" s="5"/>
      <c r="I42" s="5"/>
      <c r="J42" s="5"/>
      <c r="K42" s="5"/>
      <c r="L42" s="5"/>
      <c r="M42" s="5"/>
      <c r="N42" s="5"/>
    </row>
    <row r="43" spans="2:16" ht="12.75">
      <c r="B43" s="8"/>
      <c r="C43" s="3"/>
      <c r="D43" s="9"/>
      <c r="E43" s="10"/>
      <c r="F43" s="5"/>
      <c r="G43" s="9"/>
      <c r="H43" s="10"/>
      <c r="I43" s="10"/>
      <c r="J43" s="10"/>
      <c r="K43" s="10"/>
      <c r="L43" s="10"/>
      <c r="M43" s="10"/>
      <c r="N43" s="10"/>
      <c r="P43" s="10"/>
    </row>
    <row r="44" spans="2:16" ht="12.75">
      <c r="B44" s="8"/>
      <c r="C44" s="3"/>
      <c r="D44" s="9"/>
      <c r="E44" s="10"/>
      <c r="F44" s="5"/>
      <c r="G44" s="9"/>
      <c r="H44" s="10"/>
      <c r="I44" s="10"/>
      <c r="J44" s="10"/>
      <c r="K44" s="10"/>
      <c r="L44" s="10"/>
      <c r="M44" s="10"/>
      <c r="N44" s="10"/>
      <c r="P44" s="10"/>
    </row>
    <row r="45" spans="2:16" ht="12.75">
      <c r="B45" s="8"/>
      <c r="C45" s="3"/>
      <c r="D45" s="9"/>
      <c r="E45" s="10"/>
      <c r="F45" s="5"/>
      <c r="G45" s="9"/>
      <c r="H45" s="10"/>
      <c r="I45" s="10"/>
      <c r="J45" s="10"/>
      <c r="K45" s="10"/>
      <c r="L45" s="10"/>
      <c r="M45" s="10"/>
      <c r="N45" s="10"/>
      <c r="P45" s="10"/>
    </row>
    <row r="46" spans="2:16" ht="12.75">
      <c r="B46" s="8"/>
      <c r="C46" s="3"/>
      <c r="D46" s="9"/>
      <c r="E46" s="10"/>
      <c r="F46" s="5"/>
      <c r="G46" s="9"/>
      <c r="H46" s="10"/>
      <c r="I46" s="10"/>
      <c r="J46" s="10"/>
      <c r="K46" s="10"/>
      <c r="L46" s="10"/>
      <c r="M46" s="10"/>
      <c r="N46" s="10"/>
      <c r="P46" s="10"/>
    </row>
    <row r="47" spans="2:16" ht="12.75">
      <c r="B47" s="8"/>
      <c r="C47" s="3"/>
      <c r="D47" s="9"/>
      <c r="E47" s="10"/>
      <c r="F47" s="5"/>
      <c r="G47" s="9"/>
      <c r="H47" s="10"/>
      <c r="I47" s="10"/>
      <c r="J47" s="10"/>
      <c r="K47" s="10"/>
      <c r="L47" s="10"/>
      <c r="M47" s="10"/>
      <c r="N47" s="10"/>
      <c r="P47" s="10"/>
    </row>
    <row r="48" spans="2:16" ht="12.75">
      <c r="B48" s="8"/>
      <c r="C48" s="3"/>
      <c r="D48" s="9"/>
      <c r="E48" s="10"/>
      <c r="F48" s="5"/>
      <c r="G48" s="9"/>
      <c r="H48" s="10"/>
      <c r="I48" s="10"/>
      <c r="J48" s="10"/>
      <c r="K48" s="10"/>
      <c r="L48" s="10"/>
      <c r="M48" s="10"/>
      <c r="N48" s="10"/>
      <c r="P48" s="10"/>
    </row>
    <row r="49" spans="2:16" ht="12.75">
      <c r="B49" s="8"/>
      <c r="C49" s="3"/>
      <c r="D49" s="9"/>
      <c r="E49" s="10"/>
      <c r="F49" s="5"/>
      <c r="G49" s="9"/>
      <c r="H49" s="10"/>
      <c r="I49" s="10"/>
      <c r="J49" s="10"/>
      <c r="K49" s="10"/>
      <c r="L49" s="10"/>
      <c r="M49" s="10"/>
      <c r="N49" s="10"/>
      <c r="P49" s="10"/>
    </row>
    <row r="50" spans="2:16" ht="12.75">
      <c r="B50" s="8"/>
      <c r="C50" s="3"/>
      <c r="D50" s="9"/>
      <c r="E50" s="10"/>
      <c r="F50" s="5"/>
      <c r="G50" s="9"/>
      <c r="H50" s="10"/>
      <c r="I50" s="10"/>
      <c r="J50" s="10"/>
      <c r="K50" s="10"/>
      <c r="L50" s="10"/>
      <c r="M50" s="10"/>
      <c r="N50" s="10"/>
      <c r="P50" s="10"/>
    </row>
    <row r="51" spans="2:16" ht="12.75">
      <c r="B51" s="8"/>
      <c r="C51" s="3"/>
      <c r="D51" s="9"/>
      <c r="E51" s="10"/>
      <c r="F51" s="5"/>
      <c r="G51" s="9"/>
      <c r="H51" s="10"/>
      <c r="I51" s="10"/>
      <c r="J51" s="10"/>
      <c r="K51" s="10"/>
      <c r="L51" s="10"/>
      <c r="M51" s="10"/>
      <c r="N51" s="10"/>
      <c r="P51" s="10"/>
    </row>
    <row r="52" spans="2:16" ht="12.75">
      <c r="B52" s="8"/>
      <c r="C52" s="3"/>
      <c r="D52" s="9"/>
      <c r="E52" s="10"/>
      <c r="F52" s="5"/>
      <c r="G52" s="9"/>
      <c r="H52" s="10"/>
      <c r="I52" s="10"/>
      <c r="J52" s="10"/>
      <c r="K52" s="10"/>
      <c r="L52" s="10"/>
      <c r="M52" s="10"/>
      <c r="N52" s="10"/>
      <c r="P52" s="10"/>
    </row>
    <row r="53" spans="2:16" ht="12.75">
      <c r="B53" s="8"/>
      <c r="C53" s="3"/>
      <c r="D53" s="9"/>
      <c r="E53" s="10"/>
      <c r="F53" s="5"/>
      <c r="G53" s="9"/>
      <c r="H53" s="10"/>
      <c r="I53" s="10"/>
      <c r="J53" s="10"/>
      <c r="K53" s="10"/>
      <c r="L53" s="10"/>
      <c r="M53" s="10"/>
      <c r="N53" s="10"/>
      <c r="P53" s="10"/>
    </row>
    <row r="54" spans="2:16" ht="12.75">
      <c r="B54" s="8"/>
      <c r="C54" s="3"/>
      <c r="D54" s="9"/>
      <c r="E54" s="10"/>
      <c r="F54" s="5"/>
      <c r="G54" s="9"/>
      <c r="H54" s="10"/>
      <c r="I54" s="10"/>
      <c r="J54" s="10"/>
      <c r="K54" s="10"/>
      <c r="L54" s="10"/>
      <c r="M54" s="10"/>
      <c r="N54" s="10"/>
      <c r="P54" s="10"/>
    </row>
    <row r="55" ht="12.75">
      <c r="B55" s="8"/>
    </row>
    <row r="56" spans="3:16" ht="12.75">
      <c r="C56" s="10"/>
      <c r="D56" s="10"/>
      <c r="E56" s="10"/>
      <c r="H56" s="10"/>
      <c r="I56" s="10"/>
      <c r="J56" s="10"/>
      <c r="K56" s="10"/>
      <c r="L56" s="10"/>
      <c r="M56" s="10"/>
      <c r="N56" s="10"/>
      <c r="P56" s="10"/>
    </row>
  </sheetData>
  <sheetProtection/>
  <mergeCells count="1">
    <mergeCell ref="M4:M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cp:lastPrinted>2012-06-12T12:29:11Z</cp:lastPrinted>
  <dcterms:created xsi:type="dcterms:W3CDTF">2018-03-23T09:21:16Z</dcterms:created>
  <dcterms:modified xsi:type="dcterms:W3CDTF">2021-05-06T06:45:42Z</dcterms:modified>
  <cp:category/>
  <cp:version/>
  <cp:contentType/>
  <cp:contentStatus/>
</cp:coreProperties>
</file>