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32" activeTab="0"/>
  </bookViews>
  <sheets>
    <sheet name="VU lourds par marque 2022" sheetId="1" r:id="rId1"/>
    <sheet name="VU lourds par marque 2021" sheetId="2" r:id="rId2"/>
    <sheet name="VU lourds par marque 2020" sheetId="3" r:id="rId3"/>
    <sheet name="VU lourds par marque 2019" sheetId="4" r:id="rId4"/>
    <sheet name="VU lourds par marque 2018" sheetId="5" r:id="rId5"/>
    <sheet name="VU lourds par marque 2017" sheetId="6" r:id="rId6"/>
  </sheets>
  <definedNames/>
  <calcPr fullCalcOnLoad="1"/>
</workbook>
</file>

<file path=xl/sharedStrings.xml><?xml version="1.0" encoding="utf-8"?>
<sst xmlns="http://schemas.openxmlformats.org/spreadsheetml/2006/main" count="718" uniqueCount="167">
  <si>
    <t/>
  </si>
  <si>
    <t xml:space="preserve">VOLVO                         </t>
  </si>
  <si>
    <t xml:space="preserve">VOLKSWAGEN                    </t>
  </si>
  <si>
    <t xml:space="preserve">SCANIA                        </t>
  </si>
  <si>
    <t xml:space="preserve">RENAULT                       </t>
  </si>
  <si>
    <t xml:space="preserve">NISSAN                        </t>
  </si>
  <si>
    <t xml:space="preserve">MITSUBISHI                    </t>
  </si>
  <si>
    <t xml:space="preserve">MERCEDES                      </t>
  </si>
  <si>
    <t xml:space="preserve">MAN                           </t>
  </si>
  <si>
    <t xml:space="preserve">IVECO                         </t>
  </si>
  <si>
    <t xml:space="preserve">FORD                          </t>
  </si>
  <si>
    <t xml:space="preserve">FIAT                          </t>
  </si>
  <si>
    <t xml:space="preserve">DAF                           </t>
  </si>
  <si>
    <t>Occasions</t>
  </si>
  <si>
    <t>Nieuwe</t>
  </si>
  <si>
    <t>Tweedehandse</t>
  </si>
  <si>
    <t>AUTRES/ANDEREN</t>
  </si>
  <si>
    <t>TOTAL - TOTAAL</t>
  </si>
  <si>
    <t>Source: SPF Mobilité &amp; Transports - FEBIAC</t>
  </si>
  <si>
    <t>Bron:  FOD Mobiliteit en Transport - FEBIAC</t>
  </si>
  <si>
    <t>Marques</t>
  </si>
  <si>
    <t>Merken</t>
  </si>
  <si>
    <t>%</t>
  </si>
  <si>
    <r>
      <t xml:space="preserve">VU </t>
    </r>
    <r>
      <rPr>
        <b/>
        <sz val="10"/>
        <color indexed="9"/>
        <rFont val="Arial"/>
        <family val="2"/>
      </rPr>
      <t>&gt;</t>
    </r>
    <r>
      <rPr>
        <b/>
        <sz val="10"/>
        <color indexed="9"/>
        <rFont val="Arial"/>
        <family val="2"/>
      </rPr>
      <t xml:space="preserve"> 3,5t</t>
    </r>
  </si>
  <si>
    <r>
      <t xml:space="preserve">BV </t>
    </r>
    <r>
      <rPr>
        <b/>
        <sz val="10"/>
        <color indexed="9"/>
        <rFont val="Arial"/>
        <family val="2"/>
      </rPr>
      <t>&gt;</t>
    </r>
    <r>
      <rPr>
        <b/>
        <sz val="10"/>
        <color indexed="9"/>
        <rFont val="Arial"/>
        <family val="2"/>
      </rPr>
      <t xml:space="preserve"> 3,5t</t>
    </r>
  </si>
  <si>
    <t>Tracteurs routiers</t>
  </si>
  <si>
    <t>Trekkers</t>
  </si>
  <si>
    <t>Neufs</t>
  </si>
  <si>
    <t>12.b.</t>
  </si>
  <si>
    <t xml:space="preserve">DEUTZ                         </t>
  </si>
  <si>
    <t xml:space="preserve">OPEL                          </t>
  </si>
  <si>
    <t xml:space="preserve">FUSO                          </t>
  </si>
  <si>
    <t xml:space="preserve">STOKOTA                       </t>
  </si>
  <si>
    <t xml:space="preserve">MAN VW                        </t>
  </si>
  <si>
    <t xml:space="preserve">GMC                           </t>
  </si>
  <si>
    <t xml:space="preserve">HUMMER                        </t>
  </si>
  <si>
    <t xml:space="preserve">DODGE                         </t>
  </si>
  <si>
    <t xml:space="preserve">INTERNATIONAL                 </t>
  </si>
  <si>
    <t xml:space="preserve">UNKNOWN                       </t>
  </si>
  <si>
    <t xml:space="preserve">VAN WAARDE                    </t>
  </si>
  <si>
    <t xml:space="preserve">KASSBOHRER                    </t>
  </si>
  <si>
    <t xml:space="preserve">PIJPOPS                       </t>
  </si>
  <si>
    <t xml:space="preserve">FENDT                         </t>
  </si>
  <si>
    <t xml:space="preserve">JOHN DEERE                    </t>
  </si>
  <si>
    <t>-</t>
  </si>
  <si>
    <t>Immatriculations de véhicules utilitaires lourds (&gt; 3,5 t.) et tracteurs routiers neufs et d'occasion par marque - 2017</t>
  </si>
  <si>
    <t>Inschrijvingen van nieuwe en tweedehandse zware bedrijfsvoertuigen (&gt; 3,5 t.) en trekkers per merk - 2017</t>
  </si>
  <si>
    <t xml:space="preserve">JUNGE FAHRZEUGBAU             </t>
  </si>
  <si>
    <t xml:space="preserve">SAXAS                         </t>
  </si>
  <si>
    <t xml:space="preserve">FAUN                          </t>
  </si>
  <si>
    <t xml:space="preserve">SCHWING                       </t>
  </si>
  <si>
    <t xml:space="preserve">STX                           </t>
  </si>
  <si>
    <t xml:space="preserve">WECON                         </t>
  </si>
  <si>
    <t xml:space="preserve">ISUZU                         </t>
  </si>
  <si>
    <t xml:space="preserve">CARROSSERIE LEMEIRE           </t>
  </si>
  <si>
    <t xml:space="preserve">PEUGEOT                       </t>
  </si>
  <si>
    <t xml:space="preserve">ALKO                          </t>
  </si>
  <si>
    <t xml:space="preserve">CHEVROLET                     </t>
  </si>
  <si>
    <t xml:space="preserve">COXX                          </t>
  </si>
  <si>
    <t xml:space="preserve">RVK                           </t>
  </si>
  <si>
    <t xml:space="preserve">STEVENS                       </t>
  </si>
  <si>
    <t xml:space="preserve">STEYR                         </t>
  </si>
  <si>
    <t xml:space="preserve">AM GENERAL                    </t>
  </si>
  <si>
    <t xml:space="preserve">NOYENS                        </t>
  </si>
  <si>
    <t xml:space="preserve">BEDFORD                       </t>
  </si>
  <si>
    <t xml:space="preserve">DAIMLER                       </t>
  </si>
  <si>
    <t xml:space="preserve">EICHER                        </t>
  </si>
  <si>
    <t xml:space="preserve">KLOECKNER                     </t>
  </si>
  <si>
    <t xml:space="preserve">PEGASO                        </t>
  </si>
  <si>
    <t xml:space="preserve">TATRA                         </t>
  </si>
  <si>
    <t>Immatriculations de véhicules utilitaires lourds (&gt; 3,5 t.) et tracteurs routiers neufs et d'occasion par marque - 2018</t>
  </si>
  <si>
    <t>Inschrijvingen van nieuwe en tweedehandse zware bedrijfsvoertuigen (&gt; 3,5 t.) en trekkers per merk - 2018</t>
  </si>
  <si>
    <t xml:space="preserve">CITROEN                       </t>
  </si>
  <si>
    <t xml:space="preserve">MAGIRUS DEUTZ                 </t>
  </si>
  <si>
    <t xml:space="preserve">MASSEY FERGUSON               </t>
  </si>
  <si>
    <t xml:space="preserve">KENWORTH                      </t>
  </si>
  <si>
    <t xml:space="preserve">LANZ                          </t>
  </si>
  <si>
    <t xml:space="preserve">MACK                          </t>
  </si>
  <si>
    <t xml:space="preserve">AUTOCAR                       </t>
  </si>
  <si>
    <t xml:space="preserve">BAUTZ                         </t>
  </si>
  <si>
    <t xml:space="preserve">FAHR                          </t>
  </si>
  <si>
    <t xml:space="preserve">HATZ                          </t>
  </si>
  <si>
    <t xml:space="preserve">ROHR                          </t>
  </si>
  <si>
    <t xml:space="preserve">HAKO                          </t>
  </si>
  <si>
    <t xml:space="preserve">IVECO / ABK                   </t>
  </si>
  <si>
    <t xml:space="preserve">ROLFO                         </t>
  </si>
  <si>
    <t xml:space="preserve">STETTER                       </t>
  </si>
  <si>
    <t xml:space="preserve">LIEBHERR                      </t>
  </si>
  <si>
    <t>Immatriculations de véhicules utilitaires lourds (&gt; 3,5 t.) et tracteurs routiers neufs et d'occasion par marque - 2019</t>
  </si>
  <si>
    <t>Inschrijvingen van nieuwe en tweedehandse zware bedrijfsvoertuigen (&gt; 3,5 t.) en trekkers per merk - 2019</t>
  </si>
  <si>
    <t>FAUN</t>
  </si>
  <si>
    <t>MITSUBISHI</t>
  </si>
  <si>
    <t>SOMMER</t>
  </si>
  <si>
    <t>ATK</t>
  </si>
  <si>
    <t>WULLHORST</t>
  </si>
  <si>
    <t>MAGIRUS DEUTZ</t>
  </si>
  <si>
    <t>FUSO</t>
  </si>
  <si>
    <t>ISUZU</t>
  </si>
  <si>
    <t>SAURER</t>
  </si>
  <si>
    <t>STEVENS</t>
  </si>
  <si>
    <t>STOKOTA</t>
  </si>
  <si>
    <t>BERLIET</t>
  </si>
  <si>
    <t>DAVID BROWN</t>
  </si>
  <si>
    <t>INCONNUS/ONBEKEND</t>
  </si>
  <si>
    <t>DIAMOND</t>
  </si>
  <si>
    <t>FENDT</t>
  </si>
  <si>
    <t>HERMAN LANZ/HELA</t>
  </si>
  <si>
    <t>JCB</t>
  </si>
  <si>
    <t>PETERBILT</t>
  </si>
  <si>
    <t>TATRA</t>
  </si>
  <si>
    <t>FIAT</t>
  </si>
  <si>
    <t>KRISMAR</t>
  </si>
  <si>
    <t>VFS</t>
  </si>
  <si>
    <t>Immatriculations de véhicules utilitaires lourds (&gt; 3,5 t.) et tracteurs routiers neufs et d'occasion par marque - 2020</t>
  </si>
  <si>
    <t>Inschrijvingen van nieuwe en tweedehandse zware bedrijfsvoertuigen (&gt; 3,5 t.) en trekkers per merk - 2020</t>
  </si>
  <si>
    <t xml:space="preserve">LEMEIRE                       </t>
  </si>
  <si>
    <t xml:space="preserve">WHITE                         </t>
  </si>
  <si>
    <t xml:space="preserve">CHRYSLER                      </t>
  </si>
  <si>
    <t xml:space="preserve">FORDSON                       </t>
  </si>
  <si>
    <t xml:space="preserve">HANOMAG                       </t>
  </si>
  <si>
    <t xml:space="preserve">SOCIETE FRANCAISE             </t>
  </si>
  <si>
    <t>Immatriculations de véhicules utilitaires lourds (&gt; 3,5 t.) et tracteurs routiers neufs et d'occasion par marque - 2021</t>
  </si>
  <si>
    <t>Inschrijvingen van nieuwe en tweedehandse zware bedrijfsvoertuigen (&gt; 3,5 t.) en trekkers per merk - 2021</t>
  </si>
  <si>
    <t>DAF</t>
  </si>
  <si>
    <t>VOLVO</t>
  </si>
  <si>
    <t>MAN</t>
  </si>
  <si>
    <t>SCANIA</t>
  </si>
  <si>
    <t>MERCEDES</t>
  </si>
  <si>
    <t>RENAULT</t>
  </si>
  <si>
    <t>IVECO</t>
  </si>
  <si>
    <t>FORD</t>
  </si>
  <si>
    <t>VOLKSWAGEN</t>
  </si>
  <si>
    <t>OPEL</t>
  </si>
  <si>
    <t>KASSBOHRER</t>
  </si>
  <si>
    <t>SCHWING</t>
  </si>
  <si>
    <t>JUNGE FAHRZEUGBAU</t>
  </si>
  <si>
    <t>VAN WAARDE</t>
  </si>
  <si>
    <t>LIEBHERR</t>
  </si>
  <si>
    <t>HAKO</t>
  </si>
  <si>
    <t>EDER ALGEMA</t>
  </si>
  <si>
    <t>CARROSSERIE LEMEIRE</t>
  </si>
  <si>
    <t>PEUGEOT</t>
  </si>
  <si>
    <t>CITROEN</t>
  </si>
  <si>
    <t>STETTER</t>
  </si>
  <si>
    <t>SAXAS</t>
  </si>
  <si>
    <t>ROSENBAUER</t>
  </si>
  <si>
    <t>Immatriculations de véhicules utilitaires lourds (&gt; 3,5 t.) et tracteurs routiers neufs et d'occasion par marque - 2022</t>
  </si>
  <si>
    <t>Inschrijvingen van nieuwe en tweedehandse zware bedrijfsvoertuigen (&gt; 3,5 t.) en trekkers per merk - 2022</t>
  </si>
  <si>
    <t xml:space="preserve">AL-KO                         </t>
  </si>
  <si>
    <t xml:space="preserve">ATK                           </t>
  </si>
  <si>
    <t xml:space="preserve">DENNIS EAGLE                  </t>
  </si>
  <si>
    <t xml:space="preserve">EDER                          </t>
  </si>
  <si>
    <t xml:space="preserve">KIRCHHOFF                     </t>
  </si>
  <si>
    <t xml:space="preserve">PEZZAIOLI                     </t>
  </si>
  <si>
    <t xml:space="preserve">TERBERG                       </t>
  </si>
  <si>
    <t xml:space="preserve">UNIMOG                        </t>
  </si>
  <si>
    <t xml:space="preserve">BUSSING                       </t>
  </si>
  <si>
    <t xml:space="preserve">BOMBARDIER                    </t>
  </si>
  <si>
    <t xml:space="preserve">DEUTZ FAHR                    </t>
  </si>
  <si>
    <t xml:space="preserve">KRAMER                        </t>
  </si>
  <si>
    <t xml:space="preserve">LATIL                         </t>
  </si>
  <si>
    <t xml:space="preserve">FERGUSON                      </t>
  </si>
  <si>
    <t xml:space="preserve">FREIGHTLINER                  </t>
  </si>
  <si>
    <t xml:space="preserve">PETERBILT                     </t>
  </si>
  <si>
    <t xml:space="preserve">SAURER                        </t>
  </si>
  <si>
    <t xml:space="preserve">VERGAUWE                      </t>
  </si>
  <si>
    <t xml:space="preserve">BE-COMBI                     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</si>
</sst>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%"/>
    <numFmt numFmtId="181" formatCode="#,##0.000"/>
    <numFmt numFmtId="182" formatCode="#,##0.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\ ###"/>
  </numFmts>
  <fonts count="52">
    <font>
      <sz val="10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Arial"/>
      <family val="2"/>
    </font>
    <font>
      <b/>
      <i/>
      <sz val="10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B64A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</border>
    <border>
      <left style="thin">
        <color rgb="FF3877A6"/>
      </left>
      <right style="thin">
        <color rgb="FF09558F"/>
      </right>
      <top>
        <color indexed="63"/>
      </top>
      <bottom>
        <color indexed="63"/>
      </bottom>
    </border>
    <border>
      <left style="thin">
        <color rgb="FF09558F"/>
      </left>
      <right>
        <color indexed="63"/>
      </right>
      <top style="thin">
        <color rgb="FF3877A6"/>
      </top>
      <bottom style="thin">
        <color rgb="FF3877A6"/>
      </bottom>
    </border>
    <border>
      <left>
        <color indexed="63"/>
      </left>
      <right>
        <color indexed="63"/>
      </right>
      <top style="thin">
        <color rgb="FF3877A6"/>
      </top>
      <bottom style="thin">
        <color rgb="FF3877A6"/>
      </bottom>
    </border>
    <border>
      <left>
        <color indexed="63"/>
      </left>
      <right style="thin">
        <color rgb="FF09558F"/>
      </right>
      <top style="thin">
        <color rgb="FF3877A6"/>
      </top>
      <bottom style="thin">
        <color rgb="FF3877A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80" fontId="4" fillId="0" borderId="0" xfId="59" applyNumberFormat="1" applyFont="1" applyAlignment="1">
      <alignment/>
    </xf>
    <xf numFmtId="9" fontId="3" fillId="0" borderId="0" xfId="59" applyFont="1" applyAlignment="1">
      <alignment/>
    </xf>
    <xf numFmtId="180" fontId="6" fillId="0" borderId="0" xfId="59" applyNumberFormat="1" applyFont="1" applyAlignment="1">
      <alignment/>
    </xf>
    <xf numFmtId="180" fontId="4" fillId="0" borderId="0" xfId="59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0" fillId="0" borderId="0" xfId="59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2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0" fillId="34" borderId="10" xfId="0" applyNumberFormat="1" applyFont="1" applyFill="1" applyBorder="1" applyAlignment="1">
      <alignment horizontal="left"/>
    </xf>
    <xf numFmtId="49" fontId="50" fillId="34" borderId="11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Alignment="1" quotePrefix="1">
      <alignment horizontal="right"/>
    </xf>
    <xf numFmtId="49" fontId="50" fillId="34" borderId="0" xfId="0" applyNumberFormat="1" applyFont="1" applyFill="1" applyBorder="1" applyAlignment="1">
      <alignment horizontal="left"/>
    </xf>
    <xf numFmtId="49" fontId="50" fillId="34" borderId="10" xfId="0" applyNumberFormat="1" applyFont="1" applyFill="1" applyBorder="1" applyAlignment="1">
      <alignment horizontal="right"/>
    </xf>
    <xf numFmtId="49" fontId="50" fillId="34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Fill="1" applyBorder="1" applyAlignment="1">
      <alignment/>
    </xf>
    <xf numFmtId="49" fontId="51" fillId="34" borderId="10" xfId="0" applyNumberFormat="1" applyFont="1" applyFill="1" applyBorder="1" applyAlignment="1">
      <alignment horizontal="left"/>
    </xf>
    <xf numFmtId="3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80" fontId="7" fillId="0" borderId="0" xfId="59" applyNumberFormat="1" applyFont="1" applyFill="1" applyAlignment="1">
      <alignment/>
    </xf>
    <xf numFmtId="9" fontId="8" fillId="0" borderId="0" xfId="59" applyFont="1" applyAlignment="1">
      <alignment/>
    </xf>
    <xf numFmtId="3" fontId="7" fillId="0" borderId="0" xfId="0" applyNumberFormat="1" applyFont="1" applyAlignment="1">
      <alignment/>
    </xf>
    <xf numFmtId="49" fontId="51" fillId="34" borderId="13" xfId="0" applyNumberFormat="1" applyFont="1" applyFill="1" applyBorder="1" applyAlignment="1">
      <alignment/>
    </xf>
    <xf numFmtId="180" fontId="9" fillId="0" borderId="0" xfId="59" applyNumberFormat="1" applyFont="1" applyFill="1" applyAlignment="1">
      <alignment/>
    </xf>
    <xf numFmtId="49" fontId="51" fillId="34" borderId="14" xfId="0" applyNumberFormat="1" applyFont="1" applyFill="1" applyBorder="1" applyAlignment="1">
      <alignment/>
    </xf>
    <xf numFmtId="180" fontId="9" fillId="0" borderId="0" xfId="59" applyNumberFormat="1" applyFont="1" applyAlignment="1">
      <alignment/>
    </xf>
    <xf numFmtId="180" fontId="10" fillId="0" borderId="0" xfId="59" applyNumberFormat="1" applyFont="1" applyAlignment="1">
      <alignment/>
    </xf>
    <xf numFmtId="3" fontId="0" fillId="0" borderId="0" xfId="0" applyNumberFormat="1" applyAlignment="1" quotePrefix="1">
      <alignment horizontal="right"/>
    </xf>
    <xf numFmtId="0" fontId="50" fillId="34" borderId="10" xfId="0" applyFont="1" applyFill="1" applyBorder="1" applyAlignment="1">
      <alignment horizontal="left"/>
    </xf>
    <xf numFmtId="1" fontId="2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zoomScalePageLayoutView="0" workbookViewId="0" topLeftCell="A7">
      <selection activeCell="Q16" sqref="Q16"/>
    </sheetView>
  </sheetViews>
  <sheetFormatPr defaultColWidth="9.140625" defaultRowHeight="12.75"/>
  <cols>
    <col min="1" max="1" width="5.8515625" style="0" customWidth="1"/>
    <col min="2" max="2" width="23.140625" style="1" customWidth="1"/>
    <col min="3" max="3" width="11.57421875" style="1" customWidth="1"/>
    <col min="4" max="4" width="6.8515625" style="32" customWidth="1"/>
    <col min="5" max="5" width="2.8515625" style="1" customWidth="1"/>
    <col min="6" max="6" width="25.7109375" style="1" customWidth="1"/>
    <col min="7" max="7" width="15.00390625" style="1" customWidth="1"/>
    <col min="8" max="8" width="9.421875" style="32" customWidth="1"/>
    <col min="9" max="9" width="6.57421875" style="1" customWidth="1"/>
    <col min="10" max="10" width="23.421875" style="1" customWidth="1"/>
    <col min="11" max="11" width="13.140625" style="0" customWidth="1"/>
    <col min="12" max="12" width="9.140625" style="32" customWidth="1"/>
    <col min="13" max="13" width="24.57421875" style="0" customWidth="1"/>
    <col min="14" max="14" width="16.00390625" style="0" customWidth="1"/>
    <col min="15" max="15" width="9.140625" style="32" customWidth="1"/>
  </cols>
  <sheetData>
    <row r="1" spans="1:10" ht="13.5">
      <c r="A1" s="3" t="s">
        <v>28</v>
      </c>
      <c r="B1" s="4" t="s">
        <v>146</v>
      </c>
      <c r="C1" s="2"/>
      <c r="D1" s="29"/>
      <c r="E1" s="2"/>
      <c r="F1" s="2"/>
      <c r="G1" s="2"/>
      <c r="H1" s="29"/>
      <c r="I1" s="2"/>
      <c r="J1" s="2"/>
    </row>
    <row r="2" spans="1:10" ht="13.5">
      <c r="A2" s="3"/>
      <c r="B2" s="4" t="s">
        <v>147</v>
      </c>
      <c r="C2" s="2"/>
      <c r="D2" s="29"/>
      <c r="E2" s="2"/>
      <c r="F2" s="2"/>
      <c r="G2" s="2"/>
      <c r="H2" s="29"/>
      <c r="I2" s="2"/>
      <c r="J2" s="2"/>
    </row>
    <row r="3" spans="1:10" ht="13.5">
      <c r="A3" s="3"/>
      <c r="B3" s="4"/>
      <c r="C3" s="2"/>
      <c r="D3" s="29"/>
      <c r="E3" s="2"/>
      <c r="F3" s="2"/>
      <c r="G3" s="2"/>
      <c r="H3" s="29"/>
      <c r="I3" s="2"/>
      <c r="J3" s="2"/>
    </row>
    <row r="4" spans="2:15" ht="12.75">
      <c r="B4" s="21" t="s">
        <v>20</v>
      </c>
      <c r="C4" s="26" t="s">
        <v>23</v>
      </c>
      <c r="D4" s="30"/>
      <c r="E4" s="21"/>
      <c r="F4" s="21" t="s">
        <v>20</v>
      </c>
      <c r="G4" s="26" t="s">
        <v>23</v>
      </c>
      <c r="H4" s="30"/>
      <c r="I4" s="9"/>
      <c r="J4" s="21" t="s">
        <v>20</v>
      </c>
      <c r="K4" s="27" t="s">
        <v>25</v>
      </c>
      <c r="L4" s="36"/>
      <c r="M4" s="21" t="s">
        <v>20</v>
      </c>
      <c r="N4" s="27" t="s">
        <v>25</v>
      </c>
      <c r="O4" s="38"/>
    </row>
    <row r="5" spans="2:15" ht="12.75">
      <c r="B5" s="21" t="s">
        <v>21</v>
      </c>
      <c r="C5" s="26" t="s">
        <v>24</v>
      </c>
      <c r="D5" s="30"/>
      <c r="E5" s="21"/>
      <c r="F5" s="21" t="s">
        <v>21</v>
      </c>
      <c r="G5" s="26" t="s">
        <v>24</v>
      </c>
      <c r="H5" s="30"/>
      <c r="I5"/>
      <c r="J5" s="21" t="s">
        <v>21</v>
      </c>
      <c r="K5" s="27" t="s">
        <v>26</v>
      </c>
      <c r="L5" s="36"/>
      <c r="M5" s="21" t="s">
        <v>21</v>
      </c>
      <c r="N5" s="27" t="s">
        <v>26</v>
      </c>
      <c r="O5" s="38"/>
    </row>
    <row r="6" spans="2:15" ht="12.75">
      <c r="B6" t="s">
        <v>0</v>
      </c>
      <c r="C6" s="9" t="s">
        <v>27</v>
      </c>
      <c r="D6" s="31"/>
      <c r="E6" s="9"/>
      <c r="F6" s="9"/>
      <c r="G6" s="9" t="s">
        <v>13</v>
      </c>
      <c r="H6" s="31"/>
      <c r="I6" s="9"/>
      <c r="J6" s="9"/>
      <c r="K6" s="9" t="s">
        <v>27</v>
      </c>
      <c r="L6" s="31"/>
      <c r="M6" s="9"/>
      <c r="N6" s="9" t="s">
        <v>13</v>
      </c>
      <c r="O6" s="31"/>
    </row>
    <row r="7" spans="2:15" ht="12.75">
      <c r="B7"/>
      <c r="C7" s="9" t="s">
        <v>14</v>
      </c>
      <c r="D7" s="31" t="s">
        <v>22</v>
      </c>
      <c r="E7" s="9"/>
      <c r="F7" s="9"/>
      <c r="G7" s="9" t="s">
        <v>15</v>
      </c>
      <c r="H7" s="31" t="s">
        <v>22</v>
      </c>
      <c r="I7" s="9"/>
      <c r="J7" s="9"/>
      <c r="K7" s="9" t="s">
        <v>14</v>
      </c>
      <c r="L7" s="31" t="s">
        <v>22</v>
      </c>
      <c r="M7" s="9"/>
      <c r="N7" s="9" t="s">
        <v>15</v>
      </c>
      <c r="O7" s="31" t="s">
        <v>22</v>
      </c>
    </row>
    <row r="8" spans="2:11" ht="12.75">
      <c r="B8" s="15" t="s">
        <v>0</v>
      </c>
      <c r="C8" s="15"/>
      <c r="E8"/>
      <c r="F8" s="16"/>
      <c r="G8"/>
      <c r="I8"/>
      <c r="J8"/>
      <c r="K8" s="5"/>
    </row>
    <row r="9" spans="2:15" ht="12.75">
      <c r="B9" s="21" t="s">
        <v>1</v>
      </c>
      <c r="C9" s="17">
        <v>752</v>
      </c>
      <c r="D9" s="33">
        <f aca="true" t="shared" si="0" ref="D9:D17">C9/C$40</f>
        <v>0.22630153475774903</v>
      </c>
      <c r="E9" s="13"/>
      <c r="F9" s="21" t="s">
        <v>7</v>
      </c>
      <c r="G9" s="14">
        <v>1068</v>
      </c>
      <c r="H9" s="33">
        <f>G9/G$40</f>
        <v>0.23807400802496656</v>
      </c>
      <c r="I9" s="13"/>
      <c r="J9" s="21" t="s">
        <v>12</v>
      </c>
      <c r="K9" s="5">
        <v>1501</v>
      </c>
      <c r="L9" s="33">
        <f aca="true" t="shared" si="1" ref="L9:L31">K9/K$33</f>
        <v>0.2862864772077055</v>
      </c>
      <c r="M9" s="42" t="s">
        <v>12</v>
      </c>
      <c r="N9" s="5">
        <v>1086</v>
      </c>
      <c r="O9" s="33">
        <f aca="true" t="shared" si="2" ref="O9:O33">N9/N$33</f>
        <v>0.2698807157057654</v>
      </c>
    </row>
    <row r="10" spans="2:15" ht="12.75">
      <c r="B10" s="21" t="s">
        <v>7</v>
      </c>
      <c r="C10" s="17">
        <v>666</v>
      </c>
      <c r="D10" s="33">
        <f t="shared" si="0"/>
        <v>0.20042130604875114</v>
      </c>
      <c r="E10" s="13"/>
      <c r="F10" s="21" t="s">
        <v>8</v>
      </c>
      <c r="G10" s="14">
        <v>893</v>
      </c>
      <c r="H10" s="33">
        <f aca="true" t="shared" si="3" ref="H10:H38">G10/G$40</f>
        <v>0.1990637539010254</v>
      </c>
      <c r="I10" s="13"/>
      <c r="J10" s="21" t="s">
        <v>1</v>
      </c>
      <c r="K10" s="5">
        <v>1097</v>
      </c>
      <c r="L10" s="33">
        <f t="shared" si="1"/>
        <v>0.20923135609383942</v>
      </c>
      <c r="M10" s="42" t="s">
        <v>1</v>
      </c>
      <c r="N10" s="5">
        <v>645</v>
      </c>
      <c r="O10" s="33">
        <f t="shared" si="2"/>
        <v>0.1602882703777336</v>
      </c>
    </row>
    <row r="11" spans="2:15" ht="12.75">
      <c r="B11" s="21" t="s">
        <v>8</v>
      </c>
      <c r="C11" s="17">
        <v>503</v>
      </c>
      <c r="D11" s="33">
        <f t="shared" si="0"/>
        <v>0.15136924465844118</v>
      </c>
      <c r="E11" s="13"/>
      <c r="F11" s="21" t="s">
        <v>1</v>
      </c>
      <c r="G11" s="14">
        <v>645</v>
      </c>
      <c r="H11" s="33">
        <f t="shared" si="3"/>
        <v>0.14378065091395453</v>
      </c>
      <c r="I11" s="13"/>
      <c r="J11" s="21" t="s">
        <v>8</v>
      </c>
      <c r="K11" s="5">
        <v>584</v>
      </c>
      <c r="L11" s="33">
        <f t="shared" si="1"/>
        <v>0.11138661071905398</v>
      </c>
      <c r="M11" s="42" t="s">
        <v>3</v>
      </c>
      <c r="N11" s="5">
        <v>637</v>
      </c>
      <c r="O11" s="33">
        <f t="shared" si="2"/>
        <v>0.15830019880715707</v>
      </c>
    </row>
    <row r="12" spans="2:15" ht="12.75">
      <c r="B12" s="21" t="s">
        <v>12</v>
      </c>
      <c r="C12" s="17">
        <v>395</v>
      </c>
      <c r="D12" s="33">
        <f t="shared" si="0"/>
        <v>0.11886849232621126</v>
      </c>
      <c r="E12" s="13"/>
      <c r="F12" s="21" t="s">
        <v>12</v>
      </c>
      <c r="G12" s="14">
        <v>568</v>
      </c>
      <c r="H12" s="33">
        <f t="shared" si="3"/>
        <v>0.12661613909942043</v>
      </c>
      <c r="I12" s="13"/>
      <c r="J12" s="21" t="s">
        <v>3</v>
      </c>
      <c r="K12" s="5">
        <v>573</v>
      </c>
      <c r="L12" s="33">
        <f t="shared" si="1"/>
        <v>0.10928857524318139</v>
      </c>
      <c r="M12" s="42" t="s">
        <v>8</v>
      </c>
      <c r="N12" s="5">
        <v>636</v>
      </c>
      <c r="O12" s="33">
        <f t="shared" si="2"/>
        <v>0.15805168986083498</v>
      </c>
    </row>
    <row r="13" spans="2:15" ht="12.75">
      <c r="B13" s="21" t="s">
        <v>9</v>
      </c>
      <c r="C13" s="17">
        <v>336</v>
      </c>
      <c r="D13" s="33">
        <f t="shared" si="0"/>
        <v>0.10111345170027083</v>
      </c>
      <c r="E13" s="13"/>
      <c r="F13" s="21" t="s">
        <v>9</v>
      </c>
      <c r="G13" s="14">
        <v>449</v>
      </c>
      <c r="H13" s="33">
        <f t="shared" si="3"/>
        <v>0.10008916629514043</v>
      </c>
      <c r="I13" s="13"/>
      <c r="J13" s="21" t="s">
        <v>7</v>
      </c>
      <c r="K13" s="5">
        <v>513</v>
      </c>
      <c r="L13" s="33">
        <f t="shared" si="1"/>
        <v>0.09784474537478542</v>
      </c>
      <c r="M13" s="42" t="s">
        <v>7</v>
      </c>
      <c r="N13" s="5">
        <v>472</v>
      </c>
      <c r="O13" s="33">
        <f t="shared" si="2"/>
        <v>0.1172962226640159</v>
      </c>
    </row>
    <row r="14" spans="2:15" ht="12.75">
      <c r="B14" s="21" t="s">
        <v>4</v>
      </c>
      <c r="C14" s="17">
        <v>278</v>
      </c>
      <c r="D14" s="33">
        <f t="shared" si="0"/>
        <v>0.08365934396629551</v>
      </c>
      <c r="E14" s="13"/>
      <c r="F14" s="21" t="s">
        <v>3</v>
      </c>
      <c r="G14" s="14">
        <v>325</v>
      </c>
      <c r="H14" s="33">
        <f t="shared" si="3"/>
        <v>0.072447614801605</v>
      </c>
      <c r="I14" s="13"/>
      <c r="J14" s="21" t="s">
        <v>4</v>
      </c>
      <c r="K14" s="5">
        <v>433</v>
      </c>
      <c r="L14" s="33">
        <f t="shared" si="1"/>
        <v>0.08258630555025749</v>
      </c>
      <c r="M14" s="42" t="s">
        <v>4</v>
      </c>
      <c r="N14" s="5">
        <v>237</v>
      </c>
      <c r="O14" s="33">
        <f t="shared" si="2"/>
        <v>0.05889662027833002</v>
      </c>
    </row>
    <row r="15" spans="2:15" ht="12.75">
      <c r="B15" s="21" t="s">
        <v>3</v>
      </c>
      <c r="C15" s="17">
        <v>271</v>
      </c>
      <c r="D15" s="33">
        <f t="shared" si="0"/>
        <v>0.08155281372253988</v>
      </c>
      <c r="E15" s="13"/>
      <c r="F15" s="21" t="s">
        <v>4</v>
      </c>
      <c r="G15" s="14">
        <v>235</v>
      </c>
      <c r="H15" s="33">
        <f t="shared" si="3"/>
        <v>0.05238519839500669</v>
      </c>
      <c r="I15" s="13"/>
      <c r="J15" s="21" t="s">
        <v>9</v>
      </c>
      <c r="K15" s="5">
        <v>272</v>
      </c>
      <c r="L15" s="33">
        <f t="shared" si="1"/>
        <v>0.051878695403395</v>
      </c>
      <c r="M15" s="42" t="s">
        <v>9</v>
      </c>
      <c r="N15" s="5">
        <v>164</v>
      </c>
      <c r="O15" s="33">
        <f t="shared" si="2"/>
        <v>0.040755467196819085</v>
      </c>
    </row>
    <row r="16" spans="2:15" ht="12.75">
      <c r="B16" s="21" t="s">
        <v>40</v>
      </c>
      <c r="C16" s="17">
        <v>17</v>
      </c>
      <c r="D16" s="33">
        <f t="shared" si="0"/>
        <v>0.00511585916340656</v>
      </c>
      <c r="E16" s="13"/>
      <c r="F16" s="21" t="s">
        <v>2</v>
      </c>
      <c r="G16" s="14">
        <v>32</v>
      </c>
      <c r="H16" s="33">
        <f t="shared" si="3"/>
        <v>0.007133303611234953</v>
      </c>
      <c r="I16" s="13"/>
      <c r="J16" s="21" t="s">
        <v>10</v>
      </c>
      <c r="K16" s="14">
        <v>267</v>
      </c>
      <c r="L16" s="33">
        <f t="shared" si="1"/>
        <v>0.050925042914362006</v>
      </c>
      <c r="M16" s="42" t="s">
        <v>38</v>
      </c>
      <c r="N16" s="14">
        <v>105</v>
      </c>
      <c r="O16" s="33">
        <f t="shared" si="2"/>
        <v>0.026093439363817097</v>
      </c>
    </row>
    <row r="17" spans="2:15" ht="12.75">
      <c r="B17" s="21" t="s">
        <v>50</v>
      </c>
      <c r="C17" s="17">
        <v>16</v>
      </c>
      <c r="D17" s="33">
        <f t="shared" si="0"/>
        <v>0.004814926271441469</v>
      </c>
      <c r="E17" s="13"/>
      <c r="F17" s="21" t="s">
        <v>5</v>
      </c>
      <c r="G17" s="14">
        <v>28</v>
      </c>
      <c r="H17" s="33">
        <f t="shared" si="3"/>
        <v>0.006241640659830584</v>
      </c>
      <c r="I17" s="13"/>
      <c r="J17" s="21" t="s">
        <v>154</v>
      </c>
      <c r="K17" s="14">
        <v>2</v>
      </c>
      <c r="L17" s="33">
        <f t="shared" si="1"/>
        <v>0.00038146099561319857</v>
      </c>
      <c r="M17" s="42" t="s">
        <v>10</v>
      </c>
      <c r="N17" s="14">
        <v>27</v>
      </c>
      <c r="O17" s="33">
        <f t="shared" si="2"/>
        <v>0.006709741550695825</v>
      </c>
    </row>
    <row r="18" spans="2:15" ht="12.75">
      <c r="B18" s="21" t="s">
        <v>150</v>
      </c>
      <c r="C18" s="17">
        <v>15</v>
      </c>
      <c r="D18" s="33">
        <f>C19/C$40</f>
        <v>0.0045139933794763765</v>
      </c>
      <c r="E18" s="13"/>
      <c r="F18" s="21" t="s">
        <v>47</v>
      </c>
      <c r="G18" s="14">
        <v>20</v>
      </c>
      <c r="H18" s="33">
        <f t="shared" si="3"/>
        <v>0.004458314757021846</v>
      </c>
      <c r="I18" s="13"/>
      <c r="J18" s="21" t="s">
        <v>166</v>
      </c>
      <c r="K18">
        <v>1</v>
      </c>
      <c r="L18" s="33">
        <f t="shared" si="1"/>
        <v>0.00019073049780659929</v>
      </c>
      <c r="M18" s="42" t="s">
        <v>63</v>
      </c>
      <c r="N18" s="5">
        <v>3</v>
      </c>
      <c r="O18" s="33">
        <f t="shared" si="2"/>
        <v>0.0007455268389662028</v>
      </c>
    </row>
    <row r="19" spans="2:15" ht="12.75">
      <c r="B19" s="21" t="s">
        <v>31</v>
      </c>
      <c r="C19" s="17">
        <v>15</v>
      </c>
      <c r="D19" s="33">
        <f aca="true" t="shared" si="4" ref="D19:D38">C19/C$40</f>
        <v>0.0045139933794763765</v>
      </c>
      <c r="E19" s="13"/>
      <c r="F19" s="21" t="s">
        <v>11</v>
      </c>
      <c r="G19" s="14">
        <v>15</v>
      </c>
      <c r="H19" s="33">
        <f t="shared" si="3"/>
        <v>0.0033437360677663844</v>
      </c>
      <c r="I19" s="13"/>
      <c r="J19" s="14"/>
      <c r="K19" s="5"/>
      <c r="L19" s="33">
        <f t="shared" si="1"/>
        <v>0</v>
      </c>
      <c r="M19" s="42" t="s">
        <v>156</v>
      </c>
      <c r="N19" s="14">
        <v>2</v>
      </c>
      <c r="O19" s="33">
        <f t="shared" si="2"/>
        <v>0.0004970178926441351</v>
      </c>
    </row>
    <row r="20" spans="2:15" ht="12.75">
      <c r="B20" s="21" t="s">
        <v>10</v>
      </c>
      <c r="C20" s="17">
        <v>11</v>
      </c>
      <c r="D20" s="33">
        <f t="shared" si="4"/>
        <v>0.0033102618116160097</v>
      </c>
      <c r="E20" s="13"/>
      <c r="F20" s="21" t="s">
        <v>6</v>
      </c>
      <c r="G20" s="14">
        <v>14</v>
      </c>
      <c r="H20" s="33">
        <f t="shared" si="3"/>
        <v>0.003120820329915292</v>
      </c>
      <c r="I20" s="13"/>
      <c r="J20" s="14"/>
      <c r="K20" s="14"/>
      <c r="L20" s="33">
        <f t="shared" si="1"/>
        <v>0</v>
      </c>
      <c r="M20" s="42" t="s">
        <v>30</v>
      </c>
      <c r="N20" s="14">
        <v>2</v>
      </c>
      <c r="O20" s="33">
        <f t="shared" si="2"/>
        <v>0.0004970178926441351</v>
      </c>
    </row>
    <row r="21" spans="2:15" ht="12.75">
      <c r="B21" s="21" t="s">
        <v>51</v>
      </c>
      <c r="C21" s="17">
        <v>8</v>
      </c>
      <c r="D21" s="33">
        <f t="shared" si="4"/>
        <v>0.0024074631357207344</v>
      </c>
      <c r="E21" s="13"/>
      <c r="F21" s="21" t="s">
        <v>10</v>
      </c>
      <c r="G21" s="14">
        <v>13</v>
      </c>
      <c r="H21" s="33">
        <f t="shared" si="3"/>
        <v>0.0028979045920642</v>
      </c>
      <c r="I21" s="13"/>
      <c r="J21" s="14"/>
      <c r="K21" s="14"/>
      <c r="L21" s="33">
        <f t="shared" si="1"/>
        <v>0</v>
      </c>
      <c r="M21" s="42" t="s">
        <v>157</v>
      </c>
      <c r="N21" s="14">
        <v>1</v>
      </c>
      <c r="O21" s="33">
        <f t="shared" si="2"/>
        <v>0.00024850894632206757</v>
      </c>
    </row>
    <row r="22" spans="2:15" ht="12.75">
      <c r="B22" s="21" t="s">
        <v>2</v>
      </c>
      <c r="C22" s="17">
        <v>8</v>
      </c>
      <c r="D22" s="33">
        <f t="shared" si="4"/>
        <v>0.0024074631357207344</v>
      </c>
      <c r="E22" s="13"/>
      <c r="F22" s="21" t="s">
        <v>35</v>
      </c>
      <c r="G22" s="28">
        <v>13</v>
      </c>
      <c r="H22" s="33">
        <f t="shared" si="3"/>
        <v>0.0028979045920642</v>
      </c>
      <c r="I22" s="13"/>
      <c r="J22" s="14"/>
      <c r="K22" s="14"/>
      <c r="L22" s="33">
        <f t="shared" si="1"/>
        <v>0</v>
      </c>
      <c r="M22" s="42" t="s">
        <v>29</v>
      </c>
      <c r="N22" s="14">
        <v>1</v>
      </c>
      <c r="O22" s="33">
        <f t="shared" si="2"/>
        <v>0.00024850894632206757</v>
      </c>
    </row>
    <row r="23" spans="2:15" ht="12.75">
      <c r="B23" s="21" t="s">
        <v>32</v>
      </c>
      <c r="C23" s="17">
        <v>7</v>
      </c>
      <c r="D23" s="33">
        <f t="shared" si="4"/>
        <v>0.0021065302437556425</v>
      </c>
      <c r="E23" s="13"/>
      <c r="F23" s="21" t="s">
        <v>58</v>
      </c>
      <c r="G23" s="14">
        <v>12</v>
      </c>
      <c r="H23" s="33">
        <f t="shared" si="3"/>
        <v>0.0026749888542131075</v>
      </c>
      <c r="I23" s="13"/>
      <c r="J23" s="14"/>
      <c r="K23" s="14"/>
      <c r="L23" s="33">
        <f t="shared" si="1"/>
        <v>0</v>
      </c>
      <c r="M23" s="42" t="s">
        <v>158</v>
      </c>
      <c r="N23" s="14">
        <v>1</v>
      </c>
      <c r="O23" s="33">
        <f t="shared" si="2"/>
        <v>0.00024850894632206757</v>
      </c>
    </row>
    <row r="24" spans="2:15" ht="12.75">
      <c r="B24" s="21" t="s">
        <v>86</v>
      </c>
      <c r="C24" s="17">
        <v>5</v>
      </c>
      <c r="D24" s="33">
        <f t="shared" si="4"/>
        <v>0.001504664459825459</v>
      </c>
      <c r="E24" s="13"/>
      <c r="F24" s="21" t="s">
        <v>34</v>
      </c>
      <c r="G24" s="14">
        <v>12</v>
      </c>
      <c r="H24" s="33">
        <f t="shared" si="3"/>
        <v>0.0026749888542131075</v>
      </c>
      <c r="I24" s="13"/>
      <c r="J24" s="14"/>
      <c r="K24" s="5"/>
      <c r="L24" s="33">
        <f t="shared" si="1"/>
        <v>0</v>
      </c>
      <c r="M24" s="42" t="s">
        <v>37</v>
      </c>
      <c r="N24" s="41">
        <v>1</v>
      </c>
      <c r="O24" s="33">
        <f t="shared" si="2"/>
        <v>0.00024850894632206757</v>
      </c>
    </row>
    <row r="25" spans="2:15" ht="12.75">
      <c r="B25" s="21" t="s">
        <v>39</v>
      </c>
      <c r="C25" s="17">
        <v>4</v>
      </c>
      <c r="D25" s="33">
        <f t="shared" si="4"/>
        <v>0.0012037315678603672</v>
      </c>
      <c r="E25" s="13"/>
      <c r="F25" s="21" t="s">
        <v>31</v>
      </c>
      <c r="G25" s="14">
        <v>11</v>
      </c>
      <c r="H25" s="33">
        <f t="shared" si="3"/>
        <v>0.002452073116362015</v>
      </c>
      <c r="I25" s="13"/>
      <c r="J25" s="14"/>
      <c r="K25" s="5"/>
      <c r="L25" s="33">
        <f t="shared" si="1"/>
        <v>0</v>
      </c>
      <c r="M25" s="42" t="s">
        <v>159</v>
      </c>
      <c r="N25" s="41">
        <v>1</v>
      </c>
      <c r="O25" s="33">
        <f t="shared" si="2"/>
        <v>0.00024850894632206757</v>
      </c>
    </row>
    <row r="26" spans="2:15" ht="12.75">
      <c r="B26" s="21" t="s">
        <v>49</v>
      </c>
      <c r="C26" s="17">
        <v>3</v>
      </c>
      <c r="D26" s="33">
        <f t="shared" si="4"/>
        <v>0.0009027986758952753</v>
      </c>
      <c r="E26" s="13"/>
      <c r="F26" s="21" t="s">
        <v>36</v>
      </c>
      <c r="G26" s="14">
        <v>10</v>
      </c>
      <c r="H26" s="33">
        <f t="shared" si="3"/>
        <v>0.002229157378510923</v>
      </c>
      <c r="I26" s="13"/>
      <c r="J26" s="14"/>
      <c r="K26" s="5"/>
      <c r="L26" s="33">
        <f t="shared" si="1"/>
        <v>0</v>
      </c>
      <c r="M26" s="42" t="s">
        <v>160</v>
      </c>
      <c r="N26" s="14">
        <v>1</v>
      </c>
      <c r="O26" s="33">
        <f t="shared" si="2"/>
        <v>0.00024850894632206757</v>
      </c>
    </row>
    <row r="27" spans="2:15" ht="12.75">
      <c r="B27" s="21" t="s">
        <v>151</v>
      </c>
      <c r="C27" s="17">
        <v>2</v>
      </c>
      <c r="D27" s="33">
        <f t="shared" si="4"/>
        <v>0.0006018657839301836</v>
      </c>
      <c r="E27" s="13"/>
      <c r="F27" s="21" t="s">
        <v>59</v>
      </c>
      <c r="G27" s="14">
        <v>10</v>
      </c>
      <c r="H27" s="33">
        <f t="shared" si="3"/>
        <v>0.002229157378510923</v>
      </c>
      <c r="I27" s="13"/>
      <c r="J27" s="14"/>
      <c r="K27" s="14"/>
      <c r="L27" s="33">
        <f t="shared" si="1"/>
        <v>0</v>
      </c>
      <c r="M27" s="42" t="s">
        <v>6</v>
      </c>
      <c r="N27" s="14">
        <v>1</v>
      </c>
      <c r="O27" s="33">
        <f t="shared" si="2"/>
        <v>0.00024850894632206757</v>
      </c>
    </row>
    <row r="28" spans="2:15" ht="12.75">
      <c r="B28" s="21" t="s">
        <v>152</v>
      </c>
      <c r="C28" s="17">
        <v>2</v>
      </c>
      <c r="D28" s="33">
        <f t="shared" si="4"/>
        <v>0.0006018657839301836</v>
      </c>
      <c r="E28" s="13"/>
      <c r="F28" s="21" t="s">
        <v>48</v>
      </c>
      <c r="G28" s="23">
        <v>10</v>
      </c>
      <c r="H28" s="33">
        <f t="shared" si="3"/>
        <v>0.002229157378510923</v>
      </c>
      <c r="I28" s="13"/>
      <c r="J28" s="14"/>
      <c r="K28" s="14"/>
      <c r="L28" s="33">
        <f t="shared" si="1"/>
        <v>0</v>
      </c>
      <c r="M28" s="42" t="s">
        <v>2</v>
      </c>
      <c r="N28" s="14">
        <v>1</v>
      </c>
      <c r="O28" s="33">
        <f t="shared" si="2"/>
        <v>0.00024850894632206757</v>
      </c>
    </row>
    <row r="29" spans="2:15" ht="12.75">
      <c r="B29" s="22" t="s">
        <v>48</v>
      </c>
      <c r="C29" s="17">
        <v>2</v>
      </c>
      <c r="D29" s="33">
        <f t="shared" si="4"/>
        <v>0.0006018657839301836</v>
      </c>
      <c r="E29" s="13"/>
      <c r="F29" s="21" t="s">
        <v>57</v>
      </c>
      <c r="G29" s="14">
        <v>8</v>
      </c>
      <c r="H29" s="33">
        <f t="shared" si="3"/>
        <v>0.0017833259028087382</v>
      </c>
      <c r="I29" s="13"/>
      <c r="J29" s="14"/>
      <c r="K29" s="14"/>
      <c r="L29" s="33">
        <f t="shared" si="1"/>
        <v>0</v>
      </c>
      <c r="M29" s="14"/>
      <c r="N29" s="14"/>
      <c r="O29" s="33">
        <f t="shared" si="2"/>
        <v>0</v>
      </c>
    </row>
    <row r="30" spans="2:15" ht="12.75">
      <c r="B30" s="21" t="s">
        <v>148</v>
      </c>
      <c r="C30" s="17">
        <v>1</v>
      </c>
      <c r="D30" s="33">
        <f t="shared" si="4"/>
        <v>0.0003009328919650918</v>
      </c>
      <c r="E30" s="13"/>
      <c r="F30" s="21" t="s">
        <v>40</v>
      </c>
      <c r="G30" s="14">
        <v>6</v>
      </c>
      <c r="H30" s="33">
        <f t="shared" si="3"/>
        <v>0.0013374944271065537</v>
      </c>
      <c r="I30" s="13"/>
      <c r="J30" s="14"/>
      <c r="K30" s="14"/>
      <c r="L30" s="33">
        <f t="shared" si="1"/>
        <v>0</v>
      </c>
      <c r="M30" s="14"/>
      <c r="N30" s="14"/>
      <c r="O30" s="33">
        <f t="shared" si="2"/>
        <v>0</v>
      </c>
    </row>
    <row r="31" spans="2:15" ht="12.75">
      <c r="B31" s="21" t="s">
        <v>149</v>
      </c>
      <c r="C31" s="17">
        <v>1</v>
      </c>
      <c r="D31" s="33">
        <f t="shared" si="4"/>
        <v>0.0003009328919650918</v>
      </c>
      <c r="E31" s="13"/>
      <c r="F31" s="21" t="s">
        <v>155</v>
      </c>
      <c r="G31" s="14">
        <v>6</v>
      </c>
      <c r="H31" s="33">
        <f t="shared" si="3"/>
        <v>0.0013374944271065537</v>
      </c>
      <c r="I31" s="13"/>
      <c r="J31" s="14"/>
      <c r="K31" s="14"/>
      <c r="L31" s="33">
        <f t="shared" si="1"/>
        <v>0</v>
      </c>
      <c r="M31" s="14"/>
      <c r="N31" s="14"/>
      <c r="O31" s="33">
        <f t="shared" si="2"/>
        <v>0</v>
      </c>
    </row>
    <row r="32" spans="2:15" ht="12.75">
      <c r="B32" s="21" t="s">
        <v>54</v>
      </c>
      <c r="C32" s="17">
        <v>1</v>
      </c>
      <c r="D32" s="33">
        <f t="shared" si="4"/>
        <v>0.0003009328919650918</v>
      </c>
      <c r="E32" s="13"/>
      <c r="F32" s="21" t="s">
        <v>30</v>
      </c>
      <c r="G32" s="14">
        <v>5</v>
      </c>
      <c r="H32" s="33">
        <f t="shared" si="3"/>
        <v>0.0011145786892554615</v>
      </c>
      <c r="I32" s="13"/>
      <c r="J32" s="11"/>
      <c r="K32" s="14"/>
      <c r="L32" s="33"/>
      <c r="M32" s="16"/>
      <c r="N32" s="14"/>
      <c r="O32" s="33">
        <f t="shared" si="2"/>
        <v>0</v>
      </c>
    </row>
    <row r="33" spans="2:15" ht="12.75">
      <c r="B33" s="21" t="s">
        <v>73</v>
      </c>
      <c r="C33" s="17">
        <v>1</v>
      </c>
      <c r="D33" s="33">
        <f t="shared" si="4"/>
        <v>0.0003009328919650918</v>
      </c>
      <c r="E33" s="13"/>
      <c r="F33" s="21" t="s">
        <v>148</v>
      </c>
      <c r="G33" s="14">
        <v>4</v>
      </c>
      <c r="H33" s="33">
        <f t="shared" si="3"/>
        <v>0.0008916629514043691</v>
      </c>
      <c r="I33" s="13"/>
      <c r="J33" s="6" t="s">
        <v>17</v>
      </c>
      <c r="K33" s="7">
        <f>SUM(K9:K31)</f>
        <v>5243</v>
      </c>
      <c r="L33" s="34">
        <f>SUM(L9:L32)</f>
        <v>0.9999999999999998</v>
      </c>
      <c r="M33" s="6" t="s">
        <v>17</v>
      </c>
      <c r="N33" s="7">
        <f>SUM(N9:N31)</f>
        <v>4024</v>
      </c>
      <c r="O33" s="40">
        <f t="shared" si="2"/>
        <v>1</v>
      </c>
    </row>
    <row r="34" spans="2:15" ht="12.75">
      <c r="B34" s="25" t="s">
        <v>30</v>
      </c>
      <c r="C34" s="17">
        <v>1</v>
      </c>
      <c r="D34" s="33">
        <f t="shared" si="4"/>
        <v>0.0003009328919650918</v>
      </c>
      <c r="E34" s="13"/>
      <c r="F34" s="21" t="s">
        <v>53</v>
      </c>
      <c r="G34" s="14">
        <v>4</v>
      </c>
      <c r="H34" s="33">
        <f t="shared" si="3"/>
        <v>0.0008916629514043691</v>
      </c>
      <c r="I34" s="13"/>
      <c r="J34" s="11"/>
      <c r="O34" s="33"/>
    </row>
    <row r="35" spans="2:15" ht="12.75">
      <c r="B35" s="25" t="s">
        <v>55</v>
      </c>
      <c r="C35" s="17">
        <v>1</v>
      </c>
      <c r="D35" s="33">
        <f t="shared" si="4"/>
        <v>0.0003009328919650918</v>
      </c>
      <c r="E35" s="13"/>
      <c r="F35" s="21" t="s">
        <v>115</v>
      </c>
      <c r="G35" s="14">
        <v>4</v>
      </c>
      <c r="H35" s="33">
        <f t="shared" si="3"/>
        <v>0.0008916629514043691</v>
      </c>
      <c r="I35" s="13"/>
      <c r="J35" s="11"/>
      <c r="K35" s="14"/>
      <c r="L35" s="37"/>
      <c r="M35" s="13"/>
      <c r="N35" s="14"/>
      <c r="O35" s="33"/>
    </row>
    <row r="36" spans="2:15" ht="12.75">
      <c r="B36" s="21" t="s">
        <v>153</v>
      </c>
      <c r="C36" s="17">
        <v>1</v>
      </c>
      <c r="D36" s="33">
        <f t="shared" si="4"/>
        <v>0.0003009328919650918</v>
      </c>
      <c r="E36" s="13"/>
      <c r="F36" s="21" t="s">
        <v>60</v>
      </c>
      <c r="G36" s="14">
        <v>4</v>
      </c>
      <c r="H36" s="33">
        <f t="shared" si="3"/>
        <v>0.0008916629514043691</v>
      </c>
      <c r="I36" s="13"/>
      <c r="J36" s="11"/>
      <c r="K36" s="14"/>
      <c r="L36" s="37"/>
      <c r="O36" s="33"/>
    </row>
    <row r="37" spans="2:15" ht="12.75">
      <c r="B37" s="17"/>
      <c r="C37" s="17"/>
      <c r="D37" s="33">
        <f t="shared" si="4"/>
        <v>0</v>
      </c>
      <c r="E37" s="13"/>
      <c r="F37" s="25" t="s">
        <v>32</v>
      </c>
      <c r="G37" s="14">
        <v>4</v>
      </c>
      <c r="H37" s="33">
        <f t="shared" si="3"/>
        <v>0.0008916629514043691</v>
      </c>
      <c r="I37" s="13"/>
      <c r="J37" s="11"/>
      <c r="K37" s="14"/>
      <c r="L37" s="37"/>
      <c r="O37" s="33"/>
    </row>
    <row r="38" spans="2:15" ht="12.75">
      <c r="B38" s="17"/>
      <c r="C38" s="17"/>
      <c r="D38" s="33">
        <f t="shared" si="4"/>
        <v>0</v>
      </c>
      <c r="F38" s="25" t="s">
        <v>16</v>
      </c>
      <c r="G38" s="5">
        <v>58</v>
      </c>
      <c r="H38" s="33">
        <f t="shared" si="3"/>
        <v>0.012929112795363353</v>
      </c>
      <c r="I38"/>
      <c r="J38" s="11"/>
      <c r="O38" s="39"/>
    </row>
    <row r="39" spans="7:15" ht="12.75">
      <c r="G39" s="5"/>
      <c r="I39"/>
      <c r="J39" s="11"/>
      <c r="O39" s="39"/>
    </row>
    <row r="40" spans="2:9" ht="12.75">
      <c r="B40" s="6" t="s">
        <v>17</v>
      </c>
      <c r="C40" s="7">
        <f>SUM(C9:C38)</f>
        <v>3323</v>
      </c>
      <c r="D40" s="34">
        <f>SUM(D9:D38)</f>
        <v>0.9999999999999996</v>
      </c>
      <c r="E40" s="11"/>
      <c r="F40" s="6" t="s">
        <v>17</v>
      </c>
      <c r="G40" s="7">
        <f>SUM(G9:G39)</f>
        <v>4486</v>
      </c>
      <c r="H40" s="34">
        <f>SUM(H9:H38)</f>
        <v>1.0000000000000002</v>
      </c>
      <c r="I40" s="11"/>
    </row>
    <row r="41" spans="2:10" ht="12.75">
      <c r="B41"/>
      <c r="C41" s="5"/>
      <c r="D41" s="35"/>
      <c r="E41" s="5"/>
      <c r="F41" s="5"/>
      <c r="G41" s="5"/>
      <c r="H41" s="35"/>
      <c r="I41" s="5"/>
      <c r="J41" s="5"/>
    </row>
    <row r="42" spans="2:10" ht="12.75">
      <c r="B42"/>
      <c r="C42" s="5"/>
      <c r="D42" s="35"/>
      <c r="E42" s="5"/>
      <c r="F42" s="5"/>
      <c r="G42" s="5"/>
      <c r="H42" s="35"/>
      <c r="I42" s="5"/>
      <c r="J42" s="5"/>
    </row>
    <row r="43" spans="2:10" ht="12.75">
      <c r="B43" s="8" t="s">
        <v>18</v>
      </c>
      <c r="C43" s="5"/>
      <c r="D43" s="35"/>
      <c r="E43" s="5"/>
      <c r="F43" s="5"/>
      <c r="G43" s="5"/>
      <c r="H43" s="35"/>
      <c r="I43" s="5"/>
      <c r="J43" s="5"/>
    </row>
    <row r="44" spans="2:10" ht="12.75">
      <c r="B44" s="8" t="s">
        <v>19</v>
      </c>
      <c r="C44" s="5"/>
      <c r="D44" s="35"/>
      <c r="E44" s="5"/>
      <c r="F44" s="5"/>
      <c r="G44" s="5"/>
      <c r="H44" s="35"/>
      <c r="I44" s="5"/>
      <c r="J44" s="5"/>
    </row>
    <row r="45" spans="2:10" ht="12.75">
      <c r="B45"/>
      <c r="C45" s="5"/>
      <c r="D45" s="35"/>
      <c r="E45" s="5"/>
      <c r="F45" s="5"/>
      <c r="G45" s="5"/>
      <c r="H45" s="35"/>
      <c r="I45" s="5"/>
      <c r="J45" s="5"/>
    </row>
    <row r="46" ht="12.75">
      <c r="G46" s="5"/>
    </row>
    <row r="47" ht="12.75">
      <c r="G47" s="5"/>
    </row>
    <row r="48" spans="7:10" ht="12.75">
      <c r="G48" s="5"/>
      <c r="J48" s="19"/>
    </row>
    <row r="49" spans="7:10" ht="12.75">
      <c r="G49" s="5"/>
      <c r="J49" s="20"/>
    </row>
    <row r="50" spans="7:10" ht="12.75">
      <c r="G50" s="5"/>
      <c r="J50" s="19"/>
    </row>
    <row r="51" spans="1:14" s="32" customFormat="1" ht="12.75">
      <c r="A51"/>
      <c r="B51" s="1"/>
      <c r="C51" s="1"/>
      <c r="E51" s="1"/>
      <c r="F51" s="1"/>
      <c r="G51" s="5"/>
      <c r="I51" s="1"/>
      <c r="J51" s="1"/>
      <c r="K51"/>
      <c r="M51"/>
      <c r="N51"/>
    </row>
    <row r="52" spans="1:14" s="32" customFormat="1" ht="12.75">
      <c r="A52"/>
      <c r="B52" s="1"/>
      <c r="C52" s="1"/>
      <c r="E52" s="1"/>
      <c r="F52" s="1"/>
      <c r="G52" s="5"/>
      <c r="I52" s="1"/>
      <c r="J52" s="1"/>
      <c r="K52"/>
      <c r="M52"/>
      <c r="N52"/>
    </row>
    <row r="53" spans="1:14" s="32" customFormat="1" ht="12.75">
      <c r="A53"/>
      <c r="B53" s="1"/>
      <c r="C53" s="1"/>
      <c r="E53" s="1"/>
      <c r="F53" s="1"/>
      <c r="G53" s="5"/>
      <c r="I53" s="1"/>
      <c r="J53" s="1"/>
      <c r="K53"/>
      <c r="M53"/>
      <c r="N53"/>
    </row>
    <row r="54" spans="1:14" s="32" customFormat="1" ht="12.75">
      <c r="A54"/>
      <c r="B54" s="1"/>
      <c r="C54" s="1"/>
      <c r="E54" s="1"/>
      <c r="F54" s="1"/>
      <c r="G54" s="5"/>
      <c r="I54" s="1"/>
      <c r="J54" s="1"/>
      <c r="K54"/>
      <c r="M54"/>
      <c r="N54"/>
    </row>
    <row r="55" spans="1:14" s="32" customFormat="1" ht="12.75">
      <c r="A55"/>
      <c r="B55" s="1"/>
      <c r="C55" s="1"/>
      <c r="E55" s="1"/>
      <c r="F55" s="1"/>
      <c r="G55" s="5"/>
      <c r="I55" s="1"/>
      <c r="J55" s="1"/>
      <c r="K55"/>
      <c r="M55"/>
      <c r="N55"/>
    </row>
    <row r="56" spans="1:14" s="32" customFormat="1" ht="12.75">
      <c r="A56"/>
      <c r="B56" s="1"/>
      <c r="C56" s="1"/>
      <c r="E56" s="1"/>
      <c r="F56" s="1"/>
      <c r="G56" s="5"/>
      <c r="I56" s="1"/>
      <c r="J56" s="1"/>
      <c r="K56"/>
      <c r="M56"/>
      <c r="N56"/>
    </row>
    <row r="57" spans="1:14" s="32" customFormat="1" ht="12.75">
      <c r="A57"/>
      <c r="B57" s="1"/>
      <c r="C57" s="1"/>
      <c r="E57" s="1"/>
      <c r="F57" s="1"/>
      <c r="G57" s="5"/>
      <c r="I57" s="1"/>
      <c r="J57" s="1"/>
      <c r="K57"/>
      <c r="M57"/>
      <c r="N57"/>
    </row>
    <row r="58" spans="1:14" s="32" customFormat="1" ht="12.75">
      <c r="A58"/>
      <c r="B58" s="1"/>
      <c r="C58" s="1"/>
      <c r="E58" s="1"/>
      <c r="F58" s="1"/>
      <c r="G58" s="5"/>
      <c r="I58" s="1"/>
      <c r="J58" s="1"/>
      <c r="K58"/>
      <c r="M58"/>
      <c r="N58"/>
    </row>
    <row r="59" spans="1:14" s="32" customFormat="1" ht="12.75">
      <c r="A59"/>
      <c r="B59" s="1"/>
      <c r="C59" s="1"/>
      <c r="E59" s="1"/>
      <c r="F59" s="1"/>
      <c r="G59" s="5"/>
      <c r="I59" s="1"/>
      <c r="J59" s="1"/>
      <c r="K59"/>
      <c r="M59"/>
      <c r="N59"/>
    </row>
    <row r="60" spans="1:14" s="32" customFormat="1" ht="12.75">
      <c r="A60"/>
      <c r="B60" s="1"/>
      <c r="C60" s="1"/>
      <c r="E60" s="1"/>
      <c r="F60" s="1"/>
      <c r="G60" s="5"/>
      <c r="I60" s="1"/>
      <c r="J60" s="1"/>
      <c r="K60"/>
      <c r="M60"/>
      <c r="N60"/>
    </row>
    <row r="61" spans="1:14" s="32" customFormat="1" ht="12.75">
      <c r="A61"/>
      <c r="B61" s="1"/>
      <c r="C61" s="1"/>
      <c r="E61" s="1"/>
      <c r="F61" s="1"/>
      <c r="G61" s="5"/>
      <c r="I61" s="1"/>
      <c r="J61" s="1"/>
      <c r="K61"/>
      <c r="M61"/>
      <c r="N61"/>
    </row>
    <row r="62" spans="1:14" s="32" customFormat="1" ht="12.75">
      <c r="A62"/>
      <c r="B62" s="1"/>
      <c r="C62" s="1"/>
      <c r="E62" s="1"/>
      <c r="F62" s="1"/>
      <c r="G62" s="5"/>
      <c r="I62" s="1"/>
      <c r="J62" s="1"/>
      <c r="K62"/>
      <c r="M62"/>
      <c r="N62"/>
    </row>
    <row r="63" spans="1:14" s="32" customFormat="1" ht="12.75">
      <c r="A63"/>
      <c r="B63" s="1"/>
      <c r="C63" s="1"/>
      <c r="E63" s="1"/>
      <c r="F63" s="1"/>
      <c r="G63" s="5"/>
      <c r="I63" s="1"/>
      <c r="J63" s="1"/>
      <c r="K63"/>
      <c r="M63"/>
      <c r="N63"/>
    </row>
    <row r="64" spans="1:14" s="32" customFormat="1" ht="12.75">
      <c r="A64"/>
      <c r="B64" s="1"/>
      <c r="C64" s="1"/>
      <c r="E64" s="1"/>
      <c r="F64" s="1"/>
      <c r="G64" s="5"/>
      <c r="I64" s="1"/>
      <c r="J64" s="1"/>
      <c r="K64"/>
      <c r="M64"/>
      <c r="N64"/>
    </row>
    <row r="65" spans="1:14" s="32" customFormat="1" ht="12.75">
      <c r="A65"/>
      <c r="B65" s="1"/>
      <c r="C65" s="1"/>
      <c r="E65" s="1"/>
      <c r="F65" s="1"/>
      <c r="G65" s="5"/>
      <c r="I65" s="1"/>
      <c r="J65" s="1"/>
      <c r="K65"/>
      <c r="M65"/>
      <c r="N65"/>
    </row>
    <row r="66" spans="1:14" s="32" customFormat="1" ht="12.75">
      <c r="A66"/>
      <c r="B66" s="1"/>
      <c r="C66" s="1"/>
      <c r="E66" s="1"/>
      <c r="F66" s="1"/>
      <c r="G66" s="5"/>
      <c r="I66" s="1"/>
      <c r="J66" s="1"/>
      <c r="K66"/>
      <c r="M66"/>
      <c r="N66"/>
    </row>
    <row r="67" spans="1:14" s="32" customFormat="1" ht="12.75">
      <c r="A67"/>
      <c r="B67" s="1"/>
      <c r="C67" s="1"/>
      <c r="E67" s="1"/>
      <c r="F67" s="1"/>
      <c r="G67" s="5"/>
      <c r="I67" s="1"/>
      <c r="J67" s="1"/>
      <c r="K67"/>
      <c r="M67"/>
      <c r="N67"/>
    </row>
    <row r="68" spans="1:14" s="32" customFormat="1" ht="12.75">
      <c r="A68"/>
      <c r="B68" s="1"/>
      <c r="C68" s="1"/>
      <c r="E68" s="1"/>
      <c r="F68" s="1"/>
      <c r="G68" s="5"/>
      <c r="I68" s="1"/>
      <c r="J68" s="1"/>
      <c r="K68"/>
      <c r="M68"/>
      <c r="N68"/>
    </row>
    <row r="69" spans="1:14" s="32" customFormat="1" ht="12.75">
      <c r="A69"/>
      <c r="B69" s="1"/>
      <c r="C69" s="1"/>
      <c r="E69" s="1"/>
      <c r="F69" s="1"/>
      <c r="G69" s="5"/>
      <c r="I69" s="1"/>
      <c r="J69" s="1"/>
      <c r="K69"/>
      <c r="M69"/>
      <c r="N69"/>
    </row>
    <row r="70" spans="1:14" s="32" customFormat="1" ht="12.75">
      <c r="A70"/>
      <c r="B70" s="1"/>
      <c r="C70" s="1"/>
      <c r="E70" s="1"/>
      <c r="F70" s="1"/>
      <c r="G70" s="5"/>
      <c r="I70" s="1"/>
      <c r="J70" s="1"/>
      <c r="K70"/>
      <c r="M70"/>
      <c r="N70"/>
    </row>
    <row r="71" spans="1:14" s="32" customFormat="1" ht="12.75">
      <c r="A71"/>
      <c r="B71" s="1"/>
      <c r="C71" s="1"/>
      <c r="E71" s="1"/>
      <c r="F71" s="1"/>
      <c r="G71" s="5"/>
      <c r="I71" s="1"/>
      <c r="J71" s="1"/>
      <c r="K71"/>
      <c r="M71"/>
      <c r="N71"/>
    </row>
    <row r="72" spans="1:14" s="32" customFormat="1" ht="12.75">
      <c r="A72"/>
      <c r="B72" s="1"/>
      <c r="C72" s="1"/>
      <c r="E72" s="1"/>
      <c r="F72" s="1"/>
      <c r="G72" s="5"/>
      <c r="I72" s="1"/>
      <c r="J72" s="1"/>
      <c r="K72"/>
      <c r="M72"/>
      <c r="N72"/>
    </row>
    <row r="73" spans="1:14" s="32" customFormat="1" ht="12.75">
      <c r="A73"/>
      <c r="B73" s="1"/>
      <c r="C73" s="1"/>
      <c r="E73" s="1"/>
      <c r="F73" s="1"/>
      <c r="G73" s="5"/>
      <c r="I73" s="1"/>
      <c r="J73" s="1"/>
      <c r="K73"/>
      <c r="M73"/>
      <c r="N73"/>
    </row>
    <row r="74" spans="1:14" s="32" customFormat="1" ht="12.75">
      <c r="A74"/>
      <c r="B74" s="1"/>
      <c r="C74" s="1"/>
      <c r="E74" s="1"/>
      <c r="F74" s="1"/>
      <c r="G74" s="5"/>
      <c r="I74" s="1"/>
      <c r="J74" s="1"/>
      <c r="K74"/>
      <c r="M74"/>
      <c r="N7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="80" zoomScaleNormal="80" zoomScalePageLayoutView="0" workbookViewId="0" topLeftCell="A13">
      <selection activeCell="J38" sqref="J38"/>
    </sheetView>
  </sheetViews>
  <sheetFormatPr defaultColWidth="9.140625" defaultRowHeight="12.75"/>
  <cols>
    <col min="1" max="1" width="5.8515625" style="0" customWidth="1"/>
    <col min="2" max="2" width="23.140625" style="1" customWidth="1"/>
    <col min="3" max="3" width="11.57421875" style="1" customWidth="1"/>
    <col min="4" max="4" width="6.8515625" style="32" customWidth="1"/>
    <col min="5" max="5" width="2.8515625" style="1" customWidth="1"/>
    <col min="6" max="6" width="25.7109375" style="1" customWidth="1"/>
    <col min="7" max="7" width="15.00390625" style="1" customWidth="1"/>
    <col min="8" max="8" width="9.421875" style="32" customWidth="1"/>
    <col min="9" max="9" width="6.57421875" style="1" customWidth="1"/>
    <col min="10" max="10" width="23.421875" style="1" customWidth="1"/>
    <col min="11" max="11" width="13.140625" style="0" customWidth="1"/>
    <col min="12" max="12" width="9.140625" style="32" customWidth="1"/>
    <col min="13" max="13" width="24.57421875" style="0" customWidth="1"/>
    <col min="14" max="14" width="16.00390625" style="0" customWidth="1"/>
    <col min="15" max="15" width="9.140625" style="32" customWidth="1"/>
  </cols>
  <sheetData>
    <row r="1" spans="1:10" ht="13.5">
      <c r="A1" s="3" t="s">
        <v>28</v>
      </c>
      <c r="B1" s="4" t="s">
        <v>121</v>
      </c>
      <c r="C1" s="2"/>
      <c r="D1" s="29"/>
      <c r="E1" s="2"/>
      <c r="F1" s="2"/>
      <c r="G1" s="2"/>
      <c r="H1" s="29"/>
      <c r="I1" s="2"/>
      <c r="J1" s="2"/>
    </row>
    <row r="2" spans="1:10" ht="13.5">
      <c r="A2" s="3"/>
      <c r="B2" s="4" t="s">
        <v>122</v>
      </c>
      <c r="C2" s="2"/>
      <c r="D2" s="29"/>
      <c r="E2" s="2"/>
      <c r="F2" s="2"/>
      <c r="G2" s="2"/>
      <c r="H2" s="29"/>
      <c r="I2" s="2"/>
      <c r="J2" s="2"/>
    </row>
    <row r="3" spans="1:10" ht="13.5">
      <c r="A3" s="3"/>
      <c r="B3" s="4"/>
      <c r="C3" s="2"/>
      <c r="D3" s="29"/>
      <c r="E3" s="2"/>
      <c r="F3" s="2"/>
      <c r="G3" s="2"/>
      <c r="H3" s="29"/>
      <c r="I3" s="2"/>
      <c r="J3" s="2"/>
    </row>
    <row r="4" spans="2:15" ht="12.75">
      <c r="B4" s="21" t="s">
        <v>20</v>
      </c>
      <c r="C4" s="26" t="s">
        <v>23</v>
      </c>
      <c r="D4" s="30"/>
      <c r="E4" s="21"/>
      <c r="F4" s="21" t="s">
        <v>20</v>
      </c>
      <c r="G4" s="26" t="s">
        <v>23</v>
      </c>
      <c r="H4" s="30"/>
      <c r="I4" s="9"/>
      <c r="J4" s="21" t="s">
        <v>20</v>
      </c>
      <c r="K4" s="27" t="s">
        <v>25</v>
      </c>
      <c r="L4" s="36"/>
      <c r="M4" s="21" t="s">
        <v>20</v>
      </c>
      <c r="N4" s="27" t="s">
        <v>25</v>
      </c>
      <c r="O4" s="38"/>
    </row>
    <row r="5" spans="2:15" ht="12.75">
      <c r="B5" s="21" t="s">
        <v>21</v>
      </c>
      <c r="C5" s="26" t="s">
        <v>24</v>
      </c>
      <c r="D5" s="30"/>
      <c r="E5" s="21"/>
      <c r="F5" s="21" t="s">
        <v>21</v>
      </c>
      <c r="G5" s="26" t="s">
        <v>24</v>
      </c>
      <c r="H5" s="30"/>
      <c r="I5"/>
      <c r="J5" s="21" t="s">
        <v>21</v>
      </c>
      <c r="K5" s="27" t="s">
        <v>26</v>
      </c>
      <c r="L5" s="36"/>
      <c r="M5" s="21" t="s">
        <v>21</v>
      </c>
      <c r="N5" s="27" t="s">
        <v>26</v>
      </c>
      <c r="O5" s="38"/>
    </row>
    <row r="6" spans="2:15" ht="12.75">
      <c r="B6" t="s">
        <v>0</v>
      </c>
      <c r="C6" s="9" t="s">
        <v>27</v>
      </c>
      <c r="D6" s="31"/>
      <c r="E6" s="9"/>
      <c r="F6" s="9"/>
      <c r="G6" s="9" t="s">
        <v>13</v>
      </c>
      <c r="H6" s="31"/>
      <c r="I6" s="9"/>
      <c r="J6" s="9"/>
      <c r="K6" s="9" t="s">
        <v>27</v>
      </c>
      <c r="L6" s="31"/>
      <c r="M6" s="9"/>
      <c r="N6" s="9" t="s">
        <v>13</v>
      </c>
      <c r="O6" s="31"/>
    </row>
    <row r="7" spans="2:15" ht="12.75">
      <c r="B7"/>
      <c r="C7" s="9" t="s">
        <v>14</v>
      </c>
      <c r="D7" s="31" t="s">
        <v>22</v>
      </c>
      <c r="E7" s="9"/>
      <c r="F7" s="9"/>
      <c r="G7" s="9" t="s">
        <v>15</v>
      </c>
      <c r="H7" s="31" t="s">
        <v>22</v>
      </c>
      <c r="I7" s="9"/>
      <c r="J7" s="9"/>
      <c r="K7" s="9" t="s">
        <v>14</v>
      </c>
      <c r="L7" s="31" t="s">
        <v>22</v>
      </c>
      <c r="M7" s="9"/>
      <c r="N7" s="9" t="s">
        <v>15</v>
      </c>
      <c r="O7" s="31" t="s">
        <v>22</v>
      </c>
    </row>
    <row r="8" spans="2:11" ht="12.75">
      <c r="B8" s="15" t="s">
        <v>0</v>
      </c>
      <c r="C8" s="15"/>
      <c r="E8"/>
      <c r="F8" s="16"/>
      <c r="G8"/>
      <c r="I8"/>
      <c r="J8"/>
      <c r="K8" s="5"/>
    </row>
    <row r="9" spans="2:15" ht="12.75">
      <c r="B9" s="21" t="s">
        <v>125</v>
      </c>
      <c r="C9" s="17">
        <v>726</v>
      </c>
      <c r="D9" s="33">
        <f aca="true" t="shared" si="0" ref="D9:D17">C9/C$40</f>
        <v>0.18572524942440521</v>
      </c>
      <c r="E9" s="13"/>
      <c r="F9" s="21" t="s">
        <v>7</v>
      </c>
      <c r="G9" s="14">
        <v>1322</v>
      </c>
      <c r="H9" s="33">
        <f>G9/G$40</f>
        <v>0.2602874581610553</v>
      </c>
      <c r="I9" s="13"/>
      <c r="J9" s="21" t="s">
        <v>1</v>
      </c>
      <c r="K9" s="5">
        <v>899</v>
      </c>
      <c r="L9" s="33">
        <f aca="true" t="shared" si="1" ref="L9:L31">K9/K$33</f>
        <v>0.21044007490636704</v>
      </c>
      <c r="M9" s="42" t="s">
        <v>12</v>
      </c>
      <c r="N9" s="5">
        <v>1111</v>
      </c>
      <c r="O9" s="33">
        <f>N9/N$35</f>
        <v>0.2684223242329065</v>
      </c>
    </row>
    <row r="10" spans="2:15" ht="12.75">
      <c r="B10" s="21" t="s">
        <v>127</v>
      </c>
      <c r="C10" s="17">
        <v>713</v>
      </c>
      <c r="D10" s="33">
        <f t="shared" si="0"/>
        <v>0.18239959068815553</v>
      </c>
      <c r="E10" s="13"/>
      <c r="F10" s="21" t="s">
        <v>8</v>
      </c>
      <c r="G10" s="14">
        <v>967</v>
      </c>
      <c r="H10" s="33">
        <f aca="true" t="shared" si="2" ref="H10:H38">G10/G$40</f>
        <v>0.19039180941130143</v>
      </c>
      <c r="I10" s="13"/>
      <c r="J10" s="21" t="s">
        <v>12</v>
      </c>
      <c r="K10" s="5">
        <v>861</v>
      </c>
      <c r="L10" s="33">
        <f t="shared" si="1"/>
        <v>0.20154494382022473</v>
      </c>
      <c r="M10" s="42" t="s">
        <v>1</v>
      </c>
      <c r="N10" s="5">
        <v>706</v>
      </c>
      <c r="O10" s="33">
        <f>N10/N$35</f>
        <v>0.17057260207779656</v>
      </c>
    </row>
    <row r="11" spans="2:15" ht="12.75">
      <c r="B11" s="21" t="s">
        <v>124</v>
      </c>
      <c r="C11" s="17">
        <v>590</v>
      </c>
      <c r="D11" s="33">
        <f t="shared" si="0"/>
        <v>0.15093374264517778</v>
      </c>
      <c r="E11" s="13"/>
      <c r="F11" s="21" t="s">
        <v>12</v>
      </c>
      <c r="G11" s="14">
        <v>711</v>
      </c>
      <c r="H11" s="33">
        <f t="shared" si="2"/>
        <v>0.13998818665091553</v>
      </c>
      <c r="I11" s="13"/>
      <c r="J11" s="21" t="s">
        <v>8</v>
      </c>
      <c r="K11" s="5">
        <v>805</v>
      </c>
      <c r="L11" s="33">
        <f t="shared" si="1"/>
        <v>0.18843632958801498</v>
      </c>
      <c r="M11" s="42" t="s">
        <v>8</v>
      </c>
      <c r="N11" s="5">
        <v>681</v>
      </c>
      <c r="O11" s="33">
        <f>N11/N$35</f>
        <v>0.16453249577192558</v>
      </c>
    </row>
    <row r="12" spans="2:15" ht="12.75">
      <c r="B12" s="21" t="s">
        <v>123</v>
      </c>
      <c r="C12" s="17">
        <v>532</v>
      </c>
      <c r="D12" s="33">
        <f t="shared" si="0"/>
        <v>0.13609618828344847</v>
      </c>
      <c r="E12" s="13"/>
      <c r="F12" s="21" t="s">
        <v>1</v>
      </c>
      <c r="G12" s="14">
        <v>632</v>
      </c>
      <c r="H12" s="33">
        <f t="shared" si="2"/>
        <v>0.1244339436897027</v>
      </c>
      <c r="I12" s="13"/>
      <c r="J12" s="21" t="s">
        <v>3</v>
      </c>
      <c r="K12" s="5">
        <v>656</v>
      </c>
      <c r="L12" s="33">
        <f t="shared" si="1"/>
        <v>0.15355805243445692</v>
      </c>
      <c r="M12" s="42" t="s">
        <v>3</v>
      </c>
      <c r="N12" s="5">
        <v>606</v>
      </c>
      <c r="O12" s="33">
        <f>N12/N$35</f>
        <v>0.14641217685431263</v>
      </c>
    </row>
    <row r="13" spans="2:15" ht="12.75">
      <c r="B13" s="21" t="s">
        <v>129</v>
      </c>
      <c r="C13" s="17">
        <v>523</v>
      </c>
      <c r="D13" s="33">
        <f t="shared" si="0"/>
        <v>0.1337938091583525</v>
      </c>
      <c r="E13" s="13"/>
      <c r="F13" s="21" t="s">
        <v>9</v>
      </c>
      <c r="G13" s="14">
        <v>444</v>
      </c>
      <c r="H13" s="33">
        <f t="shared" si="2"/>
        <v>0.0874187832250443</v>
      </c>
      <c r="I13" s="13"/>
      <c r="J13" s="21" t="s">
        <v>7</v>
      </c>
      <c r="K13" s="5">
        <v>458</v>
      </c>
      <c r="L13" s="33">
        <f t="shared" si="1"/>
        <v>0.10720973782771535</v>
      </c>
      <c r="M13" s="42" t="s">
        <v>7</v>
      </c>
      <c r="N13" s="5">
        <v>402</v>
      </c>
      <c r="O13" s="33">
        <f>N13/N$35</f>
        <v>0.09712490939840542</v>
      </c>
    </row>
    <row r="14" spans="2:15" ht="12.75">
      <c r="B14" s="21" t="s">
        <v>126</v>
      </c>
      <c r="C14" s="17">
        <v>327</v>
      </c>
      <c r="D14" s="33">
        <f t="shared" si="0"/>
        <v>0.08365310821181889</v>
      </c>
      <c r="E14" s="13"/>
      <c r="F14" s="21" t="s">
        <v>3</v>
      </c>
      <c r="G14" s="14">
        <v>383</v>
      </c>
      <c r="H14" s="33">
        <f t="shared" si="2"/>
        <v>0.0754085449891711</v>
      </c>
      <c r="I14" s="13"/>
      <c r="J14" s="21" t="s">
        <v>9</v>
      </c>
      <c r="K14" s="5">
        <v>280</v>
      </c>
      <c r="L14" s="33">
        <f t="shared" si="1"/>
        <v>0.06554307116104868</v>
      </c>
      <c r="M14" s="42" t="s">
        <v>4</v>
      </c>
      <c r="N14" s="5">
        <v>311</v>
      </c>
      <c r="O14" s="33">
        <f>N14/N$35</f>
        <v>0.07513892244503503</v>
      </c>
    </row>
    <row r="15" spans="2:15" ht="12.75">
      <c r="B15" s="21" t="s">
        <v>128</v>
      </c>
      <c r="C15" s="17">
        <v>262</v>
      </c>
      <c r="D15" s="33">
        <f t="shared" si="0"/>
        <v>0.06702481453057048</v>
      </c>
      <c r="E15" s="13"/>
      <c r="F15" s="21" t="s">
        <v>4</v>
      </c>
      <c r="G15" s="14">
        <v>289</v>
      </c>
      <c r="H15" s="33">
        <f t="shared" si="2"/>
        <v>0.0569009647568419</v>
      </c>
      <c r="I15" s="13"/>
      <c r="J15" s="21" t="s">
        <v>4</v>
      </c>
      <c r="K15" s="5">
        <v>272</v>
      </c>
      <c r="L15" s="33">
        <f t="shared" si="1"/>
        <v>0.06367041198501873</v>
      </c>
      <c r="M15" s="42" t="s">
        <v>9</v>
      </c>
      <c r="N15" s="5">
        <v>200</v>
      </c>
      <c r="O15" s="33">
        <f>N15/N$35</f>
        <v>0.048320850446967864</v>
      </c>
    </row>
    <row r="16" spans="2:15" ht="12.75">
      <c r="B16" s="21" t="s">
        <v>131</v>
      </c>
      <c r="C16" s="17">
        <v>60</v>
      </c>
      <c r="D16" s="33">
        <f t="shared" si="0"/>
        <v>0.015349194167306216</v>
      </c>
      <c r="E16" s="13"/>
      <c r="F16" s="21" t="s">
        <v>5</v>
      </c>
      <c r="G16" s="14">
        <v>36</v>
      </c>
      <c r="H16" s="33">
        <f t="shared" si="2"/>
        <v>0.0070880094506792675</v>
      </c>
      <c r="I16" s="13"/>
      <c r="J16" s="21" t="s">
        <v>10</v>
      </c>
      <c r="K16" s="14">
        <v>33</v>
      </c>
      <c r="L16" s="33">
        <f t="shared" si="1"/>
        <v>0.007724719101123595</v>
      </c>
      <c r="M16" s="42" t="s">
        <v>38</v>
      </c>
      <c r="N16" s="14">
        <v>91</v>
      </c>
      <c r="O16" s="33">
        <f>N16/N$35</f>
        <v>0.021985986953370378</v>
      </c>
    </row>
    <row r="17" spans="2:15" ht="12.75">
      <c r="B17" s="21" t="s">
        <v>133</v>
      </c>
      <c r="C17" s="17">
        <v>38</v>
      </c>
      <c r="D17" s="33">
        <f t="shared" si="0"/>
        <v>0.009721156305960604</v>
      </c>
      <c r="E17" s="13"/>
      <c r="F17" s="21" t="s">
        <v>2</v>
      </c>
      <c r="G17" s="14">
        <v>30</v>
      </c>
      <c r="H17" s="33">
        <f t="shared" si="2"/>
        <v>0.005906674542232723</v>
      </c>
      <c r="I17" s="13"/>
      <c r="J17" s="21" t="s">
        <v>2</v>
      </c>
      <c r="K17" s="14">
        <v>4</v>
      </c>
      <c r="L17" s="33">
        <f t="shared" si="1"/>
        <v>0.0009363295880149813</v>
      </c>
      <c r="M17" s="42" t="s">
        <v>10</v>
      </c>
      <c r="N17" s="14">
        <v>7</v>
      </c>
      <c r="O17" s="33">
        <f>N17/N$35</f>
        <v>0.0016912297656438754</v>
      </c>
    </row>
    <row r="18" spans="2:15" ht="12.75">
      <c r="B18" s="21" t="s">
        <v>96</v>
      </c>
      <c r="C18" s="17">
        <v>25</v>
      </c>
      <c r="D18" s="33">
        <f>C19/C$40</f>
        <v>0.004348938347403428</v>
      </c>
      <c r="E18" s="13"/>
      <c r="F18" s="21" t="s">
        <v>48</v>
      </c>
      <c r="G18" s="14">
        <v>25</v>
      </c>
      <c r="H18" s="33">
        <f t="shared" si="2"/>
        <v>0.004922228785193936</v>
      </c>
      <c r="I18" s="13"/>
      <c r="J18" s="21" t="s">
        <v>63</v>
      </c>
      <c r="K18" s="14">
        <v>2</v>
      </c>
      <c r="L18" s="33">
        <f t="shared" si="1"/>
        <v>0.00046816479400749064</v>
      </c>
      <c r="M18" s="42" t="s">
        <v>2</v>
      </c>
      <c r="N18" s="5">
        <v>6</v>
      </c>
      <c r="O18" s="33">
        <f>N18/N$35</f>
        <v>0.001449625513409036</v>
      </c>
    </row>
    <row r="19" spans="2:15" ht="12.75">
      <c r="B19" s="21" t="s">
        <v>130</v>
      </c>
      <c r="C19" s="17">
        <v>17</v>
      </c>
      <c r="D19" s="33">
        <f aca="true" t="shared" si="3" ref="D19:D38">C19/C$40</f>
        <v>0.004348938347403428</v>
      </c>
      <c r="E19" s="13"/>
      <c r="F19" s="21" t="s">
        <v>47</v>
      </c>
      <c r="G19" s="14">
        <v>23</v>
      </c>
      <c r="H19" s="33">
        <f t="shared" si="2"/>
        <v>0.004528450482378421</v>
      </c>
      <c r="I19" s="13"/>
      <c r="J19" s="21" t="s">
        <v>72</v>
      </c>
      <c r="K19" s="5">
        <v>1</v>
      </c>
      <c r="L19" s="33">
        <f t="shared" si="1"/>
        <v>0.00023408239700374532</v>
      </c>
      <c r="M19" s="42" t="s">
        <v>63</v>
      </c>
      <c r="N19" s="14">
        <v>3</v>
      </c>
      <c r="O19" s="33">
        <f>N19/N$35</f>
        <v>0.000724812756704518</v>
      </c>
    </row>
    <row r="20" spans="2:15" ht="12.75">
      <c r="B20" s="21" t="s">
        <v>132</v>
      </c>
      <c r="C20" s="17">
        <v>11</v>
      </c>
      <c r="D20" s="33">
        <f t="shared" si="3"/>
        <v>0.0028140189306728063</v>
      </c>
      <c r="E20" s="13"/>
      <c r="F20" s="21" t="s">
        <v>10</v>
      </c>
      <c r="G20" s="14">
        <v>17</v>
      </c>
      <c r="H20" s="33">
        <f t="shared" si="2"/>
        <v>0.0033471155739318763</v>
      </c>
      <c r="I20" s="13"/>
      <c r="J20" s="21" t="s">
        <v>154</v>
      </c>
      <c r="K20" s="14">
        <v>1</v>
      </c>
      <c r="L20" s="33">
        <f t="shared" si="1"/>
        <v>0.00023408239700374532</v>
      </c>
      <c r="M20" s="42" t="s">
        <v>29</v>
      </c>
      <c r="N20" s="14">
        <v>2</v>
      </c>
      <c r="O20" s="33">
        <f>N20/N$35</f>
        <v>0.00048320850446967865</v>
      </c>
    </row>
    <row r="21" spans="2:15" ht="12.75">
      <c r="B21" s="21" t="s">
        <v>90</v>
      </c>
      <c r="C21" s="17">
        <v>11</v>
      </c>
      <c r="D21" s="33">
        <f t="shared" si="3"/>
        <v>0.0028140189306728063</v>
      </c>
      <c r="E21" s="13"/>
      <c r="F21" s="21" t="s">
        <v>34</v>
      </c>
      <c r="G21" s="14">
        <v>17</v>
      </c>
      <c r="H21" s="33">
        <f t="shared" si="2"/>
        <v>0.0033471155739318763</v>
      </c>
      <c r="I21" s="13"/>
      <c r="J21" s="5"/>
      <c r="K21" s="5"/>
      <c r="L21" s="33">
        <f t="shared" si="1"/>
        <v>0</v>
      </c>
      <c r="M21" s="42" t="s">
        <v>77</v>
      </c>
      <c r="N21" s="14">
        <v>2</v>
      </c>
      <c r="O21" s="33">
        <f>N21/N$35</f>
        <v>0.00048320850446967865</v>
      </c>
    </row>
    <row r="22" spans="2:15" ht="12.75">
      <c r="B22" s="21" t="s">
        <v>134</v>
      </c>
      <c r="C22" s="17">
        <v>10</v>
      </c>
      <c r="D22" s="33">
        <f t="shared" si="3"/>
        <v>0.0025581990278843694</v>
      </c>
      <c r="E22" s="13"/>
      <c r="F22" s="21" t="s">
        <v>35</v>
      </c>
      <c r="G22" s="28">
        <v>13</v>
      </c>
      <c r="H22" s="33">
        <f t="shared" si="2"/>
        <v>0.0025595589683008466</v>
      </c>
      <c r="I22" s="13"/>
      <c r="J22" s="5"/>
      <c r="K22" s="5"/>
      <c r="L22" s="33">
        <f t="shared" si="1"/>
        <v>0</v>
      </c>
      <c r="M22" s="42" t="s">
        <v>78</v>
      </c>
      <c r="N22" s="14">
        <v>1</v>
      </c>
      <c r="O22" s="33">
        <f>N22/N$35</f>
        <v>0.00024160425223483932</v>
      </c>
    </row>
    <row r="23" spans="2:15" ht="12.75">
      <c r="B23" s="21" t="s">
        <v>135</v>
      </c>
      <c r="C23" s="17">
        <v>10</v>
      </c>
      <c r="D23" s="33">
        <f t="shared" si="3"/>
        <v>0.0025581990278843694</v>
      </c>
      <c r="E23" s="13"/>
      <c r="F23" s="21" t="s">
        <v>6</v>
      </c>
      <c r="G23" s="14">
        <v>13</v>
      </c>
      <c r="H23" s="33">
        <f t="shared" si="2"/>
        <v>0.0025595589683008466</v>
      </c>
      <c r="I23" s="13"/>
      <c r="J23" s="5"/>
      <c r="K23" s="5"/>
      <c r="L23" s="33">
        <f t="shared" si="1"/>
        <v>0</v>
      </c>
      <c r="M23" s="42" t="s">
        <v>161</v>
      </c>
      <c r="N23" s="14">
        <v>1</v>
      </c>
      <c r="O23" s="33">
        <f>N23/N$35</f>
        <v>0.00024160425223483932</v>
      </c>
    </row>
    <row r="24" spans="2:15" ht="12.75">
      <c r="B24" s="21" t="s">
        <v>100</v>
      </c>
      <c r="C24" s="17">
        <v>7</v>
      </c>
      <c r="D24" s="33">
        <f t="shared" si="3"/>
        <v>0.0017907393195190585</v>
      </c>
      <c r="E24" s="13"/>
      <c r="F24" s="21" t="s">
        <v>58</v>
      </c>
      <c r="G24" s="14">
        <v>10</v>
      </c>
      <c r="H24" s="33">
        <f t="shared" si="2"/>
        <v>0.0019688915140775743</v>
      </c>
      <c r="I24" s="13"/>
      <c r="J24" s="5"/>
      <c r="K24" s="5"/>
      <c r="L24" s="33">
        <f t="shared" si="1"/>
        <v>0</v>
      </c>
      <c r="M24" s="42" t="s">
        <v>118</v>
      </c>
      <c r="N24" s="41">
        <v>1</v>
      </c>
      <c r="O24" s="33">
        <f>N24/N$35</f>
        <v>0.00024160425223483932</v>
      </c>
    </row>
    <row r="25" spans="2:15" ht="12.75">
      <c r="B25" s="21" t="s">
        <v>136</v>
      </c>
      <c r="C25" s="17">
        <v>5</v>
      </c>
      <c r="D25" s="33">
        <f t="shared" si="3"/>
        <v>0.0012790995139421847</v>
      </c>
      <c r="E25" s="13"/>
      <c r="F25" s="21" t="s">
        <v>31</v>
      </c>
      <c r="G25" s="14">
        <v>10</v>
      </c>
      <c r="H25" s="33">
        <f t="shared" si="2"/>
        <v>0.0019688915140775743</v>
      </c>
      <c r="I25" s="13"/>
      <c r="J25" s="5"/>
      <c r="K25" s="5"/>
      <c r="L25" s="33">
        <f t="shared" si="1"/>
        <v>0</v>
      </c>
      <c r="M25" s="42" t="s">
        <v>162</v>
      </c>
      <c r="N25" s="41">
        <v>1</v>
      </c>
      <c r="O25" s="33">
        <f>N25/N$35</f>
        <v>0.00024160425223483932</v>
      </c>
    </row>
    <row r="26" spans="2:15" ht="12.75">
      <c r="B26" s="21" t="s">
        <v>137</v>
      </c>
      <c r="C26" s="17">
        <v>5</v>
      </c>
      <c r="D26" s="33">
        <f t="shared" si="3"/>
        <v>0.0012790995139421847</v>
      </c>
      <c r="E26" s="13"/>
      <c r="F26" s="21" t="s">
        <v>11</v>
      </c>
      <c r="G26" s="14">
        <v>9</v>
      </c>
      <c r="H26" s="33">
        <f t="shared" si="2"/>
        <v>0.0017720023626698169</v>
      </c>
      <c r="I26" s="13"/>
      <c r="J26" s="5"/>
      <c r="K26" s="5"/>
      <c r="L26" s="33">
        <f t="shared" si="1"/>
        <v>0</v>
      </c>
      <c r="M26" s="42" t="s">
        <v>43</v>
      </c>
      <c r="N26" s="14">
        <v>1</v>
      </c>
      <c r="O26" s="33">
        <f>N26/N$35</f>
        <v>0.00024160425223483932</v>
      </c>
    </row>
    <row r="27" spans="2:15" ht="12.75">
      <c r="B27" s="21" t="s">
        <v>110</v>
      </c>
      <c r="C27" s="17">
        <v>3</v>
      </c>
      <c r="D27" s="33">
        <f t="shared" si="3"/>
        <v>0.0007674597083653108</v>
      </c>
      <c r="E27" s="13"/>
      <c r="F27" s="21" t="s">
        <v>59</v>
      </c>
      <c r="G27" s="14">
        <v>9</v>
      </c>
      <c r="H27" s="33">
        <f t="shared" si="2"/>
        <v>0.0017720023626698169</v>
      </c>
      <c r="I27" s="13"/>
      <c r="J27" s="5"/>
      <c r="K27" s="5"/>
      <c r="L27" s="33">
        <f t="shared" si="1"/>
        <v>0</v>
      </c>
      <c r="M27" s="42" t="s">
        <v>76</v>
      </c>
      <c r="N27" s="14">
        <v>1</v>
      </c>
      <c r="O27" s="33">
        <f>N27/N$35</f>
        <v>0.00024160425223483932</v>
      </c>
    </row>
    <row r="28" spans="2:15" ht="12.75">
      <c r="B28" s="21" t="s">
        <v>92</v>
      </c>
      <c r="C28" s="17">
        <v>3</v>
      </c>
      <c r="D28" s="33">
        <f t="shared" si="3"/>
        <v>0.0007674597083653108</v>
      </c>
      <c r="E28" s="13"/>
      <c r="F28" s="21" t="s">
        <v>36</v>
      </c>
      <c r="G28" s="23">
        <v>8</v>
      </c>
      <c r="H28" s="33">
        <f t="shared" si="2"/>
        <v>0.0015751132112620594</v>
      </c>
      <c r="I28" s="13"/>
      <c r="J28" s="5"/>
      <c r="K28" s="5"/>
      <c r="L28" s="33">
        <f t="shared" si="1"/>
        <v>0</v>
      </c>
      <c r="M28" s="42" t="s">
        <v>73</v>
      </c>
      <c r="N28" s="14">
        <v>1</v>
      </c>
      <c r="O28" s="33">
        <f>N28/N$35</f>
        <v>0.00024160425223483932</v>
      </c>
    </row>
    <row r="29" spans="2:15" ht="12.75">
      <c r="B29" s="22" t="s">
        <v>138</v>
      </c>
      <c r="C29" s="17">
        <v>3</v>
      </c>
      <c r="D29" s="33">
        <f t="shared" si="3"/>
        <v>0.0007674597083653108</v>
      </c>
      <c r="E29" s="13"/>
      <c r="F29" s="21" t="s">
        <v>53</v>
      </c>
      <c r="G29" s="14">
        <v>7</v>
      </c>
      <c r="H29" s="33">
        <f t="shared" si="2"/>
        <v>0.001378224059854302</v>
      </c>
      <c r="I29" s="13"/>
      <c r="J29" s="5"/>
      <c r="K29" s="5"/>
      <c r="L29" s="33">
        <f t="shared" si="1"/>
        <v>0</v>
      </c>
      <c r="M29" s="42" t="s">
        <v>74</v>
      </c>
      <c r="N29" s="14">
        <v>1</v>
      </c>
      <c r="O29" s="33">
        <f>N29/N$35</f>
        <v>0.00024160425223483932</v>
      </c>
    </row>
    <row r="30" spans="2:15" ht="12.75">
      <c r="B30" s="21" t="s">
        <v>139</v>
      </c>
      <c r="C30" s="17">
        <v>3</v>
      </c>
      <c r="D30" s="33">
        <f t="shared" si="3"/>
        <v>0.0007674597083653108</v>
      </c>
      <c r="E30" s="13"/>
      <c r="F30" s="21" t="s">
        <v>30</v>
      </c>
      <c r="G30" s="14">
        <v>5</v>
      </c>
      <c r="H30" s="33">
        <f t="shared" si="2"/>
        <v>0.0009844457570387872</v>
      </c>
      <c r="I30" s="13"/>
      <c r="J30" s="5"/>
      <c r="K30" s="5"/>
      <c r="L30" s="33">
        <f t="shared" si="1"/>
        <v>0</v>
      </c>
      <c r="M30" s="42" t="s">
        <v>6</v>
      </c>
      <c r="N30" s="14">
        <v>1</v>
      </c>
      <c r="O30" s="33">
        <f>N30/N$35</f>
        <v>0.00024160425223483932</v>
      </c>
    </row>
    <row r="31" spans="2:15" ht="12.75">
      <c r="B31" s="21" t="s">
        <v>140</v>
      </c>
      <c r="C31" s="17">
        <v>3</v>
      </c>
      <c r="D31" s="33">
        <f t="shared" si="3"/>
        <v>0.0007674597083653108</v>
      </c>
      <c r="E31" s="13"/>
      <c r="F31" s="21" t="s">
        <v>60</v>
      </c>
      <c r="G31" s="14">
        <v>5</v>
      </c>
      <c r="H31" s="33">
        <f t="shared" si="2"/>
        <v>0.0009844457570387872</v>
      </c>
      <c r="I31" s="13"/>
      <c r="J31" s="5"/>
      <c r="K31" s="5"/>
      <c r="L31" s="33">
        <f t="shared" si="1"/>
        <v>0</v>
      </c>
      <c r="M31" s="21" t="s">
        <v>5</v>
      </c>
      <c r="N31" s="14">
        <v>1</v>
      </c>
      <c r="O31" s="33">
        <f>N31/N$35</f>
        <v>0.00024160425223483932</v>
      </c>
    </row>
    <row r="32" spans="2:15" ht="12.75">
      <c r="B32" s="21" t="s">
        <v>141</v>
      </c>
      <c r="C32" s="17">
        <v>2</v>
      </c>
      <c r="D32" s="33">
        <f t="shared" si="3"/>
        <v>0.0005116398055768739</v>
      </c>
      <c r="E32" s="13"/>
      <c r="F32" s="21" t="s">
        <v>61</v>
      </c>
      <c r="G32" s="14">
        <v>5</v>
      </c>
      <c r="H32" s="33">
        <f t="shared" si="2"/>
        <v>0.0009844457570387872</v>
      </c>
      <c r="I32" s="13"/>
      <c r="J32" s="11"/>
      <c r="K32" s="14"/>
      <c r="L32" s="33"/>
      <c r="M32" s="21" t="s">
        <v>163</v>
      </c>
      <c r="N32" s="14">
        <v>1</v>
      </c>
      <c r="O32" s="33">
        <f>N32/N$35</f>
        <v>0.00024160425223483932</v>
      </c>
    </row>
    <row r="33" spans="2:12" ht="12.75">
      <c r="B33" s="21" t="s">
        <v>142</v>
      </c>
      <c r="C33" s="17">
        <v>2</v>
      </c>
      <c r="D33" s="33">
        <f t="shared" si="3"/>
        <v>0.0005116398055768739</v>
      </c>
      <c r="E33" s="13"/>
      <c r="F33" s="21" t="s">
        <v>33</v>
      </c>
      <c r="G33" s="14">
        <v>4</v>
      </c>
      <c r="H33" s="33">
        <f t="shared" si="2"/>
        <v>0.0007875566056310297</v>
      </c>
      <c r="I33" s="13"/>
      <c r="J33" s="6" t="s">
        <v>17</v>
      </c>
      <c r="K33" s="7">
        <f>SUM(K9:K31)</f>
        <v>4272</v>
      </c>
      <c r="L33" s="34" t="e">
        <f>SUM(L9:L38)</f>
        <v>#DIV/0!</v>
      </c>
    </row>
    <row r="34" spans="2:10" ht="12.75">
      <c r="B34" s="25" t="s">
        <v>143</v>
      </c>
      <c r="C34" s="17">
        <v>2</v>
      </c>
      <c r="D34" s="33">
        <f t="shared" si="3"/>
        <v>0.0005116398055768739</v>
      </c>
      <c r="E34" s="13"/>
      <c r="F34" s="21" t="s">
        <v>55</v>
      </c>
      <c r="G34" s="14">
        <v>4</v>
      </c>
      <c r="H34" s="33">
        <f t="shared" si="2"/>
        <v>0.0007875566056310297</v>
      </c>
      <c r="I34" s="13"/>
      <c r="J34" s="11"/>
    </row>
    <row r="35" spans="2:15" ht="12.75">
      <c r="B35" s="25" t="s">
        <v>144</v>
      </c>
      <c r="C35" s="17">
        <v>2</v>
      </c>
      <c r="D35" s="33">
        <f t="shared" si="3"/>
        <v>0.0005116398055768739</v>
      </c>
      <c r="E35" s="13"/>
      <c r="F35" s="21" t="s">
        <v>164</v>
      </c>
      <c r="G35" s="14">
        <v>4</v>
      </c>
      <c r="H35" s="33">
        <f t="shared" si="2"/>
        <v>0.0007875566056310297</v>
      </c>
      <c r="I35" s="13"/>
      <c r="J35" s="11"/>
      <c r="K35" s="14"/>
      <c r="L35" s="37"/>
      <c r="M35" s="6" t="s">
        <v>17</v>
      </c>
      <c r="N35" s="7">
        <f>SUM(N9:N34)</f>
        <v>4139</v>
      </c>
      <c r="O35" s="40">
        <f>N35/N$35</f>
        <v>1</v>
      </c>
    </row>
    <row r="36" spans="2:15" ht="12.75">
      <c r="B36" s="21" t="s">
        <v>145</v>
      </c>
      <c r="C36" s="17">
        <v>2</v>
      </c>
      <c r="D36" s="33">
        <f t="shared" si="3"/>
        <v>0.0005116398055768739</v>
      </c>
      <c r="E36" s="13"/>
      <c r="F36" s="21" t="s">
        <v>86</v>
      </c>
      <c r="G36" s="14">
        <v>4</v>
      </c>
      <c r="H36" s="33">
        <f t="shared" si="2"/>
        <v>0.0007875566056310297</v>
      </c>
      <c r="I36" s="13"/>
      <c r="J36" s="11"/>
      <c r="K36" s="14"/>
      <c r="L36" s="37"/>
      <c r="O36" s="33"/>
    </row>
    <row r="37" spans="2:15" ht="12.75">
      <c r="B37" s="25" t="s">
        <v>111</v>
      </c>
      <c r="C37" s="17">
        <v>2</v>
      </c>
      <c r="D37" s="33">
        <f t="shared" si="3"/>
        <v>0.0005116398055768739</v>
      </c>
      <c r="E37" s="13"/>
      <c r="F37" s="21" t="s">
        <v>54</v>
      </c>
      <c r="G37">
        <v>3</v>
      </c>
      <c r="H37" s="33">
        <f t="shared" si="2"/>
        <v>0.0005906674542232723</v>
      </c>
      <c r="I37" s="13"/>
      <c r="J37" s="11"/>
      <c r="K37" s="14"/>
      <c r="L37" s="37"/>
      <c r="O37" s="33"/>
    </row>
    <row r="38" spans="2:15" ht="12.75">
      <c r="B38" s="25" t="s">
        <v>16</v>
      </c>
      <c r="C38" s="1">
        <v>10</v>
      </c>
      <c r="D38" s="33">
        <f t="shared" si="3"/>
        <v>0.0025581990278843694</v>
      </c>
      <c r="F38" s="25" t="s">
        <v>16</v>
      </c>
      <c r="G38" s="5">
        <v>70</v>
      </c>
      <c r="H38" s="33">
        <f t="shared" si="2"/>
        <v>0.01378224059854302</v>
      </c>
      <c r="I38"/>
      <c r="J38" s="11"/>
      <c r="O38" s="39"/>
    </row>
    <row r="39" spans="7:15" ht="12.75">
      <c r="G39" s="5"/>
      <c r="I39"/>
      <c r="J39" s="11"/>
      <c r="O39" s="39"/>
    </row>
    <row r="40" spans="2:9" ht="12.75">
      <c r="B40" s="6" t="s">
        <v>17</v>
      </c>
      <c r="C40" s="7">
        <f>SUM(C9:C38)</f>
        <v>3909</v>
      </c>
      <c r="D40" s="34">
        <f>SUM(D9:D38)</f>
        <v>0.9979534407776928</v>
      </c>
      <c r="E40" s="11"/>
      <c r="F40" s="6" t="s">
        <v>17</v>
      </c>
      <c r="G40" s="7">
        <f>SUM(G9:G39)</f>
        <v>5079</v>
      </c>
      <c r="H40" s="34">
        <f>SUM(H9:H38)</f>
        <v>0.9999999999999999</v>
      </c>
      <c r="I40" s="11"/>
    </row>
    <row r="41" spans="2:10" ht="12.75">
      <c r="B41"/>
      <c r="C41" s="5"/>
      <c r="D41" s="35"/>
      <c r="E41" s="5"/>
      <c r="F41" s="5"/>
      <c r="G41" s="5"/>
      <c r="H41" s="35"/>
      <c r="I41" s="5"/>
      <c r="J41" s="5"/>
    </row>
    <row r="42" spans="2:10" ht="12.75">
      <c r="B42"/>
      <c r="C42" s="5"/>
      <c r="D42" s="35"/>
      <c r="E42" s="5"/>
      <c r="F42" s="5"/>
      <c r="G42" s="5"/>
      <c r="H42" s="35"/>
      <c r="I42" s="5"/>
      <c r="J42" s="5"/>
    </row>
    <row r="43" spans="2:10" ht="12.75">
      <c r="B43" s="8" t="s">
        <v>18</v>
      </c>
      <c r="C43" s="5"/>
      <c r="D43" s="35"/>
      <c r="E43" s="5"/>
      <c r="F43" s="5"/>
      <c r="G43" s="5"/>
      <c r="H43" s="35"/>
      <c r="I43" s="5"/>
      <c r="J43" s="5"/>
    </row>
    <row r="44" spans="2:10" ht="12.75">
      <c r="B44" s="8" t="s">
        <v>19</v>
      </c>
      <c r="C44" s="5"/>
      <c r="D44" s="35"/>
      <c r="E44" s="5"/>
      <c r="F44" s="5"/>
      <c r="G44" s="5"/>
      <c r="H44" s="35"/>
      <c r="I44" s="5"/>
      <c r="J44" s="5"/>
    </row>
    <row r="45" spans="2:10" ht="12.75">
      <c r="B45"/>
      <c r="C45" s="5"/>
      <c r="D45" s="35"/>
      <c r="E45" s="5"/>
      <c r="F45" s="5"/>
      <c r="G45" s="5"/>
      <c r="H45" s="35"/>
      <c r="I45" s="5"/>
      <c r="J45" s="5"/>
    </row>
    <row r="46" ht="12.75">
      <c r="G46" s="5"/>
    </row>
    <row r="47" ht="12.75">
      <c r="G47" s="5"/>
    </row>
    <row r="48" spans="7:10" ht="12.75">
      <c r="G48" s="5"/>
      <c r="J48" s="19"/>
    </row>
    <row r="49" spans="7:10" ht="12.75">
      <c r="G49" s="5"/>
      <c r="J49" s="20"/>
    </row>
    <row r="50" spans="7:10" ht="12.75">
      <c r="G50" s="5"/>
      <c r="J50" s="19"/>
    </row>
    <row r="51" spans="1:14" s="32" customFormat="1" ht="12.75">
      <c r="A51"/>
      <c r="B51" s="1"/>
      <c r="C51" s="1"/>
      <c r="E51" s="1"/>
      <c r="F51" s="1"/>
      <c r="G51" s="5"/>
      <c r="I51" s="1"/>
      <c r="J51" s="1"/>
      <c r="K51"/>
      <c r="M51"/>
      <c r="N51"/>
    </row>
    <row r="52" spans="1:14" s="32" customFormat="1" ht="12.75">
      <c r="A52"/>
      <c r="B52" s="1"/>
      <c r="C52" s="1"/>
      <c r="E52" s="1"/>
      <c r="F52" s="1"/>
      <c r="G52" s="5"/>
      <c r="I52" s="1"/>
      <c r="J52" s="1"/>
      <c r="K52"/>
      <c r="M52"/>
      <c r="N52"/>
    </row>
    <row r="53" spans="1:14" s="32" customFormat="1" ht="12.75">
      <c r="A53"/>
      <c r="B53" s="1"/>
      <c r="C53" s="1"/>
      <c r="E53" s="1"/>
      <c r="F53" s="1"/>
      <c r="G53" s="5"/>
      <c r="I53" s="1"/>
      <c r="J53" s="1"/>
      <c r="K53"/>
      <c r="M53"/>
      <c r="N53"/>
    </row>
    <row r="54" spans="1:14" s="32" customFormat="1" ht="12.75">
      <c r="A54"/>
      <c r="B54" s="1"/>
      <c r="C54" s="1"/>
      <c r="E54" s="1"/>
      <c r="F54" s="1"/>
      <c r="G54" s="5"/>
      <c r="I54" s="1"/>
      <c r="J54" s="1"/>
      <c r="K54"/>
      <c r="M54"/>
      <c r="N54"/>
    </row>
    <row r="55" spans="1:14" s="32" customFormat="1" ht="12.75">
      <c r="A55"/>
      <c r="B55" s="1"/>
      <c r="C55" s="1"/>
      <c r="E55" s="1"/>
      <c r="F55" s="1"/>
      <c r="G55" s="5"/>
      <c r="I55" s="1"/>
      <c r="J55" s="1"/>
      <c r="K55"/>
      <c r="M55"/>
      <c r="N55"/>
    </row>
    <row r="56" spans="1:14" s="32" customFormat="1" ht="12.75">
      <c r="A56"/>
      <c r="B56" s="1"/>
      <c r="C56" s="1"/>
      <c r="E56" s="1"/>
      <c r="F56" s="1"/>
      <c r="G56" s="5"/>
      <c r="I56" s="1"/>
      <c r="J56" s="1"/>
      <c r="K56"/>
      <c r="M56"/>
      <c r="N56"/>
    </row>
    <row r="57" spans="1:14" s="32" customFormat="1" ht="12.75">
      <c r="A57"/>
      <c r="B57" s="1"/>
      <c r="C57" s="1"/>
      <c r="E57" s="1"/>
      <c r="F57" s="1"/>
      <c r="G57" s="5"/>
      <c r="I57" s="1"/>
      <c r="J57" s="1"/>
      <c r="K57"/>
      <c r="M57"/>
      <c r="N57"/>
    </row>
    <row r="58" spans="1:14" s="32" customFormat="1" ht="12.75">
      <c r="A58"/>
      <c r="B58" s="1"/>
      <c r="C58" s="1"/>
      <c r="E58" s="1"/>
      <c r="F58" s="1"/>
      <c r="G58" s="5"/>
      <c r="I58" s="1"/>
      <c r="J58" s="1"/>
      <c r="K58"/>
      <c r="M58"/>
      <c r="N58"/>
    </row>
    <row r="59" spans="1:14" s="32" customFormat="1" ht="12.75">
      <c r="A59"/>
      <c r="B59" s="1"/>
      <c r="C59" s="1"/>
      <c r="E59" s="1"/>
      <c r="F59" s="1"/>
      <c r="G59" s="5"/>
      <c r="I59" s="1"/>
      <c r="J59" s="1"/>
      <c r="K59"/>
      <c r="M59"/>
      <c r="N59"/>
    </row>
    <row r="60" spans="1:14" s="32" customFormat="1" ht="12.75">
      <c r="A60"/>
      <c r="B60" s="1"/>
      <c r="C60" s="1"/>
      <c r="E60" s="1"/>
      <c r="F60" s="1"/>
      <c r="G60" s="5"/>
      <c r="I60" s="1"/>
      <c r="J60" s="1"/>
      <c r="K60"/>
      <c r="M60"/>
      <c r="N60"/>
    </row>
    <row r="61" spans="1:14" s="32" customFormat="1" ht="12.75">
      <c r="A61"/>
      <c r="B61" s="1"/>
      <c r="C61" s="1"/>
      <c r="E61" s="1"/>
      <c r="F61" s="1"/>
      <c r="G61" s="5"/>
      <c r="I61" s="1"/>
      <c r="J61" s="1"/>
      <c r="K61"/>
      <c r="M61"/>
      <c r="N61"/>
    </row>
    <row r="62" spans="1:14" s="32" customFormat="1" ht="12.75">
      <c r="A62"/>
      <c r="B62" s="1"/>
      <c r="C62" s="1"/>
      <c r="E62" s="1"/>
      <c r="F62" s="1"/>
      <c r="G62" s="5"/>
      <c r="I62" s="1"/>
      <c r="J62" s="1"/>
      <c r="K62"/>
      <c r="M62"/>
      <c r="N62"/>
    </row>
    <row r="63" spans="1:14" s="32" customFormat="1" ht="12.75">
      <c r="A63"/>
      <c r="B63" s="1"/>
      <c r="C63" s="1"/>
      <c r="E63" s="1"/>
      <c r="F63" s="1"/>
      <c r="G63" s="5"/>
      <c r="I63" s="1"/>
      <c r="J63" s="1"/>
      <c r="K63"/>
      <c r="M63"/>
      <c r="N63"/>
    </row>
    <row r="64" spans="1:14" s="32" customFormat="1" ht="12.75">
      <c r="A64"/>
      <c r="B64" s="1"/>
      <c r="C64" s="1"/>
      <c r="E64" s="1"/>
      <c r="F64" s="1"/>
      <c r="G64" s="5"/>
      <c r="I64" s="1"/>
      <c r="J64" s="1"/>
      <c r="K64"/>
      <c r="M64"/>
      <c r="N64"/>
    </row>
    <row r="65" spans="1:14" s="32" customFormat="1" ht="12.75">
      <c r="A65"/>
      <c r="B65" s="1"/>
      <c r="C65" s="1"/>
      <c r="E65" s="1"/>
      <c r="F65" s="1"/>
      <c r="G65" s="5"/>
      <c r="I65" s="1"/>
      <c r="J65" s="1"/>
      <c r="K65"/>
      <c r="M65"/>
      <c r="N65"/>
    </row>
    <row r="66" spans="1:14" s="32" customFormat="1" ht="12.75">
      <c r="A66"/>
      <c r="B66" s="1"/>
      <c r="C66" s="1"/>
      <c r="E66" s="1"/>
      <c r="F66" s="1"/>
      <c r="G66" s="5"/>
      <c r="I66" s="1"/>
      <c r="J66" s="1"/>
      <c r="K66"/>
      <c r="M66"/>
      <c r="N66"/>
    </row>
    <row r="67" spans="1:14" s="32" customFormat="1" ht="12.75">
      <c r="A67"/>
      <c r="B67" s="1"/>
      <c r="C67" s="1"/>
      <c r="E67" s="1"/>
      <c r="F67" s="1"/>
      <c r="G67" s="5"/>
      <c r="I67" s="1"/>
      <c r="J67" s="1"/>
      <c r="K67"/>
      <c r="M67"/>
      <c r="N67"/>
    </row>
    <row r="68" spans="1:14" s="32" customFormat="1" ht="12.75">
      <c r="A68"/>
      <c r="B68" s="1"/>
      <c r="C68" s="1"/>
      <c r="E68" s="1"/>
      <c r="F68" s="1"/>
      <c r="G68" s="5"/>
      <c r="I68" s="1"/>
      <c r="J68" s="1"/>
      <c r="K68"/>
      <c r="M68"/>
      <c r="N68"/>
    </row>
    <row r="69" spans="1:14" s="32" customFormat="1" ht="12.75">
      <c r="A69"/>
      <c r="B69" s="1"/>
      <c r="C69" s="1"/>
      <c r="E69" s="1"/>
      <c r="F69" s="1"/>
      <c r="G69" s="5"/>
      <c r="I69" s="1"/>
      <c r="J69" s="1"/>
      <c r="K69"/>
      <c r="M69"/>
      <c r="N69"/>
    </row>
    <row r="70" spans="1:14" s="32" customFormat="1" ht="12.75">
      <c r="A70"/>
      <c r="B70" s="1"/>
      <c r="C70" s="1"/>
      <c r="E70" s="1"/>
      <c r="F70" s="1"/>
      <c r="G70" s="5"/>
      <c r="I70" s="1"/>
      <c r="J70" s="1"/>
      <c r="K70"/>
      <c r="M70"/>
      <c r="N70"/>
    </row>
    <row r="71" spans="1:14" s="32" customFormat="1" ht="12.75">
      <c r="A71"/>
      <c r="B71" s="1"/>
      <c r="C71" s="1"/>
      <c r="E71" s="1"/>
      <c r="F71" s="1"/>
      <c r="G71" s="5"/>
      <c r="I71" s="1"/>
      <c r="J71" s="1"/>
      <c r="K71"/>
      <c r="M71"/>
      <c r="N71"/>
    </row>
    <row r="72" spans="1:14" s="32" customFormat="1" ht="12.75">
      <c r="A72"/>
      <c r="B72" s="1"/>
      <c r="C72" s="1"/>
      <c r="E72" s="1"/>
      <c r="F72" s="1"/>
      <c r="G72" s="5"/>
      <c r="I72" s="1"/>
      <c r="J72" s="1"/>
      <c r="K72"/>
      <c r="M72"/>
      <c r="N72"/>
    </row>
    <row r="73" spans="1:14" s="32" customFormat="1" ht="12.75">
      <c r="A73"/>
      <c r="B73" s="1"/>
      <c r="C73" s="1"/>
      <c r="E73" s="1"/>
      <c r="F73" s="1"/>
      <c r="G73" s="5"/>
      <c r="I73" s="1"/>
      <c r="J73" s="1"/>
      <c r="K73"/>
      <c r="M73"/>
      <c r="N73"/>
    </row>
    <row r="74" spans="1:14" s="32" customFormat="1" ht="12.75">
      <c r="A74"/>
      <c r="B74" s="1"/>
      <c r="C74" s="1"/>
      <c r="E74" s="1"/>
      <c r="F74" s="1"/>
      <c r="G74" s="5"/>
      <c r="I74" s="1"/>
      <c r="J74" s="1"/>
      <c r="K74"/>
      <c r="M74"/>
      <c r="N7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zoomScale="80" zoomScaleNormal="80" zoomScalePageLayoutView="0" workbookViewId="0" topLeftCell="A1">
      <selection activeCell="K34" sqref="K34"/>
    </sheetView>
  </sheetViews>
  <sheetFormatPr defaultColWidth="9.140625" defaultRowHeight="12.75"/>
  <cols>
    <col min="1" max="1" width="5.8515625" style="0" customWidth="1"/>
    <col min="2" max="2" width="23.140625" style="1" customWidth="1"/>
    <col min="3" max="3" width="11.57421875" style="1" customWidth="1"/>
    <col min="4" max="4" width="6.8515625" style="32" customWidth="1"/>
    <col min="5" max="5" width="2.8515625" style="1" customWidth="1"/>
    <col min="6" max="6" width="25.7109375" style="1" customWidth="1"/>
    <col min="7" max="7" width="15.00390625" style="1" customWidth="1"/>
    <col min="8" max="8" width="9.421875" style="32" customWidth="1"/>
    <col min="9" max="9" width="6.57421875" style="1" customWidth="1"/>
    <col min="10" max="10" width="23.421875" style="1" customWidth="1"/>
    <col min="11" max="11" width="13.140625" style="0" customWidth="1"/>
    <col min="12" max="12" width="9.140625" style="32" customWidth="1"/>
    <col min="13" max="13" width="24.57421875" style="0" customWidth="1"/>
    <col min="14" max="14" width="16.00390625" style="0" customWidth="1"/>
    <col min="15" max="15" width="9.140625" style="32" customWidth="1"/>
  </cols>
  <sheetData>
    <row r="1" spans="1:10" ht="13.5">
      <c r="A1" s="3" t="s">
        <v>28</v>
      </c>
      <c r="B1" s="4" t="s">
        <v>113</v>
      </c>
      <c r="C1" s="2"/>
      <c r="D1" s="29"/>
      <c r="E1" s="2"/>
      <c r="F1" s="2"/>
      <c r="G1" s="2"/>
      <c r="H1" s="29"/>
      <c r="I1" s="2"/>
      <c r="J1" s="2"/>
    </row>
    <row r="2" spans="1:10" ht="13.5">
      <c r="A2" s="3"/>
      <c r="B2" s="4" t="s">
        <v>114</v>
      </c>
      <c r="C2" s="2"/>
      <c r="D2" s="29"/>
      <c r="E2" s="2"/>
      <c r="F2" s="2"/>
      <c r="G2" s="2"/>
      <c r="H2" s="29"/>
      <c r="I2" s="2"/>
      <c r="J2" s="2"/>
    </row>
    <row r="3" spans="1:10" ht="13.5">
      <c r="A3" s="3"/>
      <c r="B3" s="4"/>
      <c r="C3" s="2"/>
      <c r="D3" s="29"/>
      <c r="E3" s="2"/>
      <c r="F3" s="2"/>
      <c r="G3" s="2"/>
      <c r="H3" s="29"/>
      <c r="I3" s="2"/>
      <c r="J3" s="2"/>
    </row>
    <row r="4" spans="2:15" ht="12.75">
      <c r="B4" s="21" t="s">
        <v>20</v>
      </c>
      <c r="C4" s="26" t="s">
        <v>23</v>
      </c>
      <c r="D4" s="30"/>
      <c r="E4" s="21"/>
      <c r="F4" s="21" t="s">
        <v>20</v>
      </c>
      <c r="G4" s="26" t="s">
        <v>23</v>
      </c>
      <c r="H4" s="30"/>
      <c r="I4" s="9"/>
      <c r="J4" s="21" t="s">
        <v>20</v>
      </c>
      <c r="K4" s="27" t="s">
        <v>25</v>
      </c>
      <c r="L4" s="36"/>
      <c r="M4" s="21" t="s">
        <v>20</v>
      </c>
      <c r="N4" s="27" t="s">
        <v>25</v>
      </c>
      <c r="O4" s="38"/>
    </row>
    <row r="5" spans="2:15" ht="12.75">
      <c r="B5" s="21" t="s">
        <v>21</v>
      </c>
      <c r="C5" s="26" t="s">
        <v>24</v>
      </c>
      <c r="D5" s="30"/>
      <c r="E5" s="21"/>
      <c r="F5" s="21" t="s">
        <v>21</v>
      </c>
      <c r="G5" s="26" t="s">
        <v>24</v>
      </c>
      <c r="H5" s="30"/>
      <c r="I5"/>
      <c r="J5" s="21" t="s">
        <v>21</v>
      </c>
      <c r="K5" s="27" t="s">
        <v>26</v>
      </c>
      <c r="L5" s="36"/>
      <c r="M5" s="21" t="s">
        <v>21</v>
      </c>
      <c r="N5" s="27" t="s">
        <v>26</v>
      </c>
      <c r="O5" s="38"/>
    </row>
    <row r="6" spans="2:15" ht="12.75">
      <c r="B6" t="s">
        <v>0</v>
      </c>
      <c r="C6" s="9" t="s">
        <v>27</v>
      </c>
      <c r="D6" s="31"/>
      <c r="E6" s="9"/>
      <c r="F6" s="9"/>
      <c r="G6" s="9" t="s">
        <v>13</v>
      </c>
      <c r="H6" s="31"/>
      <c r="I6" s="9"/>
      <c r="J6" s="9"/>
      <c r="K6" s="9" t="s">
        <v>27</v>
      </c>
      <c r="L6" s="31"/>
      <c r="M6" s="9"/>
      <c r="N6" s="9" t="s">
        <v>13</v>
      </c>
      <c r="O6" s="31"/>
    </row>
    <row r="7" spans="2:15" ht="12.75">
      <c r="B7"/>
      <c r="C7" s="9" t="s">
        <v>14</v>
      </c>
      <c r="D7" s="31" t="s">
        <v>22</v>
      </c>
      <c r="E7" s="9"/>
      <c r="F7" s="9"/>
      <c r="G7" s="9" t="s">
        <v>15</v>
      </c>
      <c r="H7" s="31" t="s">
        <v>22</v>
      </c>
      <c r="I7" s="9"/>
      <c r="J7" s="9"/>
      <c r="K7" s="9" t="s">
        <v>14</v>
      </c>
      <c r="L7" s="31" t="s">
        <v>22</v>
      </c>
      <c r="M7" s="9"/>
      <c r="N7" s="9" t="s">
        <v>15</v>
      </c>
      <c r="O7" s="31" t="s">
        <v>22</v>
      </c>
    </row>
    <row r="8" spans="2:11" ht="12.75">
      <c r="B8" s="15" t="s">
        <v>0</v>
      </c>
      <c r="C8" s="15"/>
      <c r="E8"/>
      <c r="F8" s="16"/>
      <c r="G8"/>
      <c r="I8"/>
      <c r="J8"/>
      <c r="K8" s="5"/>
    </row>
    <row r="9" spans="2:15" ht="12.75">
      <c r="B9" s="21" t="s">
        <v>8</v>
      </c>
      <c r="C9" s="17">
        <v>835</v>
      </c>
      <c r="D9" s="33">
        <f aca="true" t="shared" si="0" ref="D9:D17">C9/C$38</f>
        <v>0.19833729216152018</v>
      </c>
      <c r="E9" s="13"/>
      <c r="F9" s="21" t="s">
        <v>7</v>
      </c>
      <c r="G9" s="14">
        <v>1269</v>
      </c>
      <c r="H9" s="33">
        <f>G9/G$38</f>
        <v>0.25329341317365267</v>
      </c>
      <c r="I9" s="13"/>
      <c r="J9" s="21" t="s">
        <v>1</v>
      </c>
      <c r="K9" s="5">
        <v>718</v>
      </c>
      <c r="L9" s="33">
        <f aca="true" t="shared" si="1" ref="L9:L31">K9/K$33</f>
        <v>0.2140266021765417</v>
      </c>
      <c r="M9" s="42" t="s">
        <v>12</v>
      </c>
      <c r="N9" s="5">
        <v>959</v>
      </c>
      <c r="O9" s="33">
        <f>N9/N$34</f>
        <v>0.2621651175505741</v>
      </c>
    </row>
    <row r="10" spans="2:15" ht="12.75">
      <c r="B10" s="21" t="s">
        <v>7</v>
      </c>
      <c r="C10" s="17">
        <v>713</v>
      </c>
      <c r="D10" s="33">
        <f t="shared" si="0"/>
        <v>0.16935866983372921</v>
      </c>
      <c r="E10" s="13"/>
      <c r="F10" s="21" t="s">
        <v>8</v>
      </c>
      <c r="G10" s="14">
        <v>935</v>
      </c>
      <c r="H10" s="33">
        <f aca="true" t="shared" si="2" ref="H10:H36">G10/G$38</f>
        <v>0.18662674650698602</v>
      </c>
      <c r="I10" s="13"/>
      <c r="J10" s="21" t="s">
        <v>12</v>
      </c>
      <c r="K10" s="5">
        <v>712</v>
      </c>
      <c r="L10" s="33">
        <f t="shared" si="1"/>
        <v>0.2119105199516324</v>
      </c>
      <c r="M10" s="42" t="s">
        <v>3</v>
      </c>
      <c r="N10" s="5">
        <v>659</v>
      </c>
      <c r="O10" s="33">
        <f>N10/N$34</f>
        <v>0.18015308911973757</v>
      </c>
    </row>
    <row r="11" spans="2:15" ht="12.75">
      <c r="B11" s="21" t="s">
        <v>1</v>
      </c>
      <c r="C11" s="17">
        <v>674</v>
      </c>
      <c r="D11" s="33">
        <f t="shared" si="0"/>
        <v>0.16009501187648456</v>
      </c>
      <c r="E11" s="13"/>
      <c r="F11" s="21" t="s">
        <v>1</v>
      </c>
      <c r="G11" s="14">
        <v>675</v>
      </c>
      <c r="H11" s="33">
        <f t="shared" si="2"/>
        <v>0.1347305389221557</v>
      </c>
      <c r="I11" s="13"/>
      <c r="J11" s="21" t="s">
        <v>8</v>
      </c>
      <c r="K11" s="5">
        <v>524</v>
      </c>
      <c r="L11" s="33">
        <f t="shared" si="1"/>
        <v>0.15840386940749698</v>
      </c>
      <c r="M11" s="42" t="s">
        <v>1</v>
      </c>
      <c r="N11" s="5">
        <v>632</v>
      </c>
      <c r="O11" s="33">
        <f>N11/N$34</f>
        <v>0.17277200656096228</v>
      </c>
    </row>
    <row r="12" spans="2:15" ht="12.75">
      <c r="B12" s="21" t="s">
        <v>12</v>
      </c>
      <c r="C12" s="17">
        <v>639</v>
      </c>
      <c r="D12" s="33">
        <f t="shared" si="0"/>
        <v>0.1517814726840855</v>
      </c>
      <c r="E12" s="13"/>
      <c r="F12" s="21" t="s">
        <v>12</v>
      </c>
      <c r="G12" s="14">
        <v>660</v>
      </c>
      <c r="H12" s="33">
        <f t="shared" si="2"/>
        <v>0.1317365269461078</v>
      </c>
      <c r="I12" s="13"/>
      <c r="J12" s="21" t="s">
        <v>3</v>
      </c>
      <c r="K12" s="5">
        <v>515</v>
      </c>
      <c r="L12" s="33">
        <f t="shared" si="1"/>
        <v>0.15538089480048367</v>
      </c>
      <c r="M12" s="42" t="s">
        <v>8</v>
      </c>
      <c r="N12" s="5">
        <v>587</v>
      </c>
      <c r="O12" s="33">
        <f>N12/N$34</f>
        <v>0.1604702022963368</v>
      </c>
    </row>
    <row r="13" spans="2:15" ht="12.75">
      <c r="B13" s="21" t="s">
        <v>9</v>
      </c>
      <c r="C13" s="17">
        <v>477</v>
      </c>
      <c r="D13" s="33">
        <f t="shared" si="0"/>
        <v>0.11330166270783848</v>
      </c>
      <c r="E13" s="13"/>
      <c r="F13" s="21" t="s">
        <v>3</v>
      </c>
      <c r="G13" s="14">
        <v>446</v>
      </c>
      <c r="H13" s="33">
        <f t="shared" si="2"/>
        <v>0.08902195608782436</v>
      </c>
      <c r="I13" s="13"/>
      <c r="J13" s="21" t="s">
        <v>7</v>
      </c>
      <c r="K13" s="5">
        <v>340</v>
      </c>
      <c r="L13" s="33">
        <f t="shared" si="1"/>
        <v>0.10278113663845223</v>
      </c>
      <c r="M13" s="42" t="s">
        <v>7</v>
      </c>
      <c r="N13" s="5">
        <v>349</v>
      </c>
      <c r="O13" s="33">
        <f>N13/N$34</f>
        <v>0.09540732640787315</v>
      </c>
    </row>
    <row r="14" spans="2:15" ht="12.75">
      <c r="B14" s="21" t="s">
        <v>3</v>
      </c>
      <c r="C14" s="17">
        <v>352</v>
      </c>
      <c r="D14" s="33">
        <f t="shared" si="0"/>
        <v>0.0836104513064133</v>
      </c>
      <c r="E14" s="13"/>
      <c r="F14" s="21" t="s">
        <v>9</v>
      </c>
      <c r="G14" s="14">
        <v>427</v>
      </c>
      <c r="H14" s="33">
        <f t="shared" si="2"/>
        <v>0.08522954091816368</v>
      </c>
      <c r="I14" s="13"/>
      <c r="J14" s="21" t="s">
        <v>9</v>
      </c>
      <c r="K14" s="5">
        <v>270</v>
      </c>
      <c r="L14" s="33">
        <f t="shared" si="1"/>
        <v>0.06801692865779928</v>
      </c>
      <c r="M14" s="42" t="s">
        <v>4</v>
      </c>
      <c r="N14" s="5">
        <v>268</v>
      </c>
      <c r="O14" s="33">
        <f>N14/N$34</f>
        <v>0.07326407873154729</v>
      </c>
    </row>
    <row r="15" spans="2:15" ht="12.75">
      <c r="B15" s="21" t="s">
        <v>4</v>
      </c>
      <c r="C15" s="17">
        <v>330</v>
      </c>
      <c r="D15" s="33">
        <f t="shared" si="0"/>
        <v>0.07838479809976247</v>
      </c>
      <c r="E15" s="13"/>
      <c r="F15" s="21" t="s">
        <v>4</v>
      </c>
      <c r="G15" s="14">
        <v>304</v>
      </c>
      <c r="H15" s="33">
        <f t="shared" si="2"/>
        <v>0.06067864271457086</v>
      </c>
      <c r="I15" s="13"/>
      <c r="J15" s="21" t="s">
        <v>4</v>
      </c>
      <c r="K15" s="5">
        <v>226</v>
      </c>
      <c r="L15" s="33">
        <f t="shared" si="1"/>
        <v>0.05532043530834341</v>
      </c>
      <c r="M15" s="42" t="s">
        <v>9</v>
      </c>
      <c r="N15" s="5">
        <v>125</v>
      </c>
      <c r="O15" s="33">
        <f>N15/N$34</f>
        <v>0.03417167851284855</v>
      </c>
    </row>
    <row r="16" spans="2:15" ht="12.75">
      <c r="B16" s="21" t="s">
        <v>2</v>
      </c>
      <c r="C16" s="17">
        <v>56</v>
      </c>
      <c r="D16" s="33">
        <f t="shared" si="0"/>
        <v>0.01330166270783848</v>
      </c>
      <c r="E16" s="13"/>
      <c r="F16" s="21" t="s">
        <v>5</v>
      </c>
      <c r="G16" s="14">
        <v>35</v>
      </c>
      <c r="H16" s="33">
        <f t="shared" si="2"/>
        <v>0.006986027944111776</v>
      </c>
      <c r="I16" s="13"/>
      <c r="J16" s="21" t="s">
        <v>30</v>
      </c>
      <c r="K16" s="14">
        <v>1</v>
      </c>
      <c r="L16" s="33">
        <f t="shared" si="1"/>
        <v>0.0003022974607013301</v>
      </c>
      <c r="M16" s="42" t="s">
        <v>38</v>
      </c>
      <c r="N16" s="14">
        <v>60</v>
      </c>
      <c r="O16" s="33">
        <f>N16/N$34</f>
        <v>0.016402405686167305</v>
      </c>
    </row>
    <row r="17" spans="2:15" ht="12.75">
      <c r="B17" s="21" t="s">
        <v>90</v>
      </c>
      <c r="C17" s="17">
        <v>22</v>
      </c>
      <c r="D17" s="33">
        <f t="shared" si="0"/>
        <v>0.005225653206650831</v>
      </c>
      <c r="E17" s="13"/>
      <c r="F17" s="21" t="s">
        <v>2</v>
      </c>
      <c r="G17" s="14">
        <v>31</v>
      </c>
      <c r="H17" s="33">
        <f t="shared" si="2"/>
        <v>0.006187624750499002</v>
      </c>
      <c r="I17" s="13"/>
      <c r="J17" s="21" t="s">
        <v>165</v>
      </c>
      <c r="K17" s="14">
        <v>1</v>
      </c>
      <c r="L17" s="33">
        <f t="shared" si="1"/>
        <v>0.0003022974607013301</v>
      </c>
      <c r="M17" s="42" t="s">
        <v>6</v>
      </c>
      <c r="N17" s="14">
        <v>2</v>
      </c>
      <c r="O17" s="33">
        <f>N17/N$34</f>
        <v>0.0005467468562055768</v>
      </c>
    </row>
    <row r="18" spans="2:15" ht="12.75">
      <c r="B18" s="21" t="s">
        <v>32</v>
      </c>
      <c r="C18" s="17">
        <v>19</v>
      </c>
      <c r="D18" s="33">
        <f>C19/C$38</f>
        <v>0.0035629453681710215</v>
      </c>
      <c r="E18" s="13"/>
      <c r="F18" s="21" t="s">
        <v>48</v>
      </c>
      <c r="G18" s="14">
        <v>18</v>
      </c>
      <c r="H18" s="33">
        <f t="shared" si="2"/>
        <v>0.003592814371257485</v>
      </c>
      <c r="I18" s="13"/>
      <c r="J18" s="21" t="s">
        <v>2</v>
      </c>
      <c r="K18" s="14">
        <v>1</v>
      </c>
      <c r="L18" s="33">
        <f t="shared" si="1"/>
        <v>0</v>
      </c>
      <c r="M18" s="42" t="s">
        <v>30</v>
      </c>
      <c r="N18" s="5">
        <v>2</v>
      </c>
      <c r="O18" s="33">
        <f>N18/N$34</f>
        <v>0.0005467468562055768</v>
      </c>
    </row>
    <row r="19" spans="2:15" ht="12.75">
      <c r="B19" s="21" t="s">
        <v>10</v>
      </c>
      <c r="C19" s="17">
        <v>15</v>
      </c>
      <c r="D19" s="33">
        <f aca="true" t="shared" si="3" ref="D19:D36">C19/C$38</f>
        <v>0.0035629453681710215</v>
      </c>
      <c r="E19" s="13"/>
      <c r="F19" s="21" t="s">
        <v>35</v>
      </c>
      <c r="G19" s="14">
        <v>17</v>
      </c>
      <c r="H19" s="33">
        <f t="shared" si="2"/>
        <v>0.0033932135728542913</v>
      </c>
      <c r="I19" s="13"/>
      <c r="J19" s="14"/>
      <c r="K19" s="14"/>
      <c r="L19" s="33">
        <f t="shared" si="1"/>
        <v>0</v>
      </c>
      <c r="M19" s="42" t="s">
        <v>116</v>
      </c>
      <c r="N19" s="14">
        <v>2</v>
      </c>
      <c r="O19" s="33">
        <f>N19/N$34</f>
        <v>0.0005467468562055768</v>
      </c>
    </row>
    <row r="20" spans="2:15" ht="12.75">
      <c r="B20" s="21" t="s">
        <v>31</v>
      </c>
      <c r="C20" s="17">
        <v>13</v>
      </c>
      <c r="D20" s="33">
        <f t="shared" si="3"/>
        <v>0.0030878859857482186</v>
      </c>
      <c r="E20" s="13"/>
      <c r="F20" s="21" t="s">
        <v>47</v>
      </c>
      <c r="G20" s="14">
        <v>16</v>
      </c>
      <c r="H20" s="33">
        <f t="shared" si="2"/>
        <v>0.0031936127744510976</v>
      </c>
      <c r="I20" s="13"/>
      <c r="J20" s="14"/>
      <c r="K20" s="14"/>
      <c r="L20" s="33">
        <f t="shared" si="1"/>
        <v>0</v>
      </c>
      <c r="M20" s="42" t="s">
        <v>57</v>
      </c>
      <c r="N20" s="14">
        <v>1</v>
      </c>
      <c r="O20" s="33">
        <f>N20/N$34</f>
        <v>0.0002733734281027884</v>
      </c>
    </row>
    <row r="21" spans="2:15" ht="12.75">
      <c r="B21" s="21" t="s">
        <v>50</v>
      </c>
      <c r="C21" s="17">
        <v>10</v>
      </c>
      <c r="D21" s="33">
        <f t="shared" si="3"/>
        <v>0.0023752969121140144</v>
      </c>
      <c r="E21" s="13"/>
      <c r="F21" s="21" t="s">
        <v>6</v>
      </c>
      <c r="G21" s="14">
        <v>14</v>
      </c>
      <c r="H21" s="33">
        <f t="shared" si="2"/>
        <v>0.0027944111776447107</v>
      </c>
      <c r="I21" s="13"/>
      <c r="J21" s="14"/>
      <c r="K21" s="14"/>
      <c r="L21" s="33">
        <f t="shared" si="1"/>
        <v>0</v>
      </c>
      <c r="M21" s="42" t="s">
        <v>117</v>
      </c>
      <c r="N21" s="14">
        <v>1</v>
      </c>
      <c r="O21" s="33">
        <f>N21/N$34</f>
        <v>0.0002733734281027884</v>
      </c>
    </row>
    <row r="22" spans="2:15" ht="12.75">
      <c r="B22" s="21" t="s">
        <v>94</v>
      </c>
      <c r="C22" s="17">
        <v>7</v>
      </c>
      <c r="D22" s="33">
        <f t="shared" si="3"/>
        <v>0.00166270783847981</v>
      </c>
      <c r="E22" s="13"/>
      <c r="F22" s="21" t="s">
        <v>34</v>
      </c>
      <c r="G22" s="28">
        <v>11</v>
      </c>
      <c r="H22" s="33">
        <f t="shared" si="2"/>
        <v>0.0021956087824351296</v>
      </c>
      <c r="I22" s="13"/>
      <c r="J22" s="14"/>
      <c r="K22" s="14"/>
      <c r="L22" s="33">
        <f t="shared" si="1"/>
        <v>0</v>
      </c>
      <c r="M22" s="42" t="s">
        <v>29</v>
      </c>
      <c r="N22" s="14">
        <v>1</v>
      </c>
      <c r="O22" s="33">
        <f>N22/N$34</f>
        <v>0.0002733734281027884</v>
      </c>
    </row>
    <row r="23" spans="2:15" ht="12.75">
      <c r="B23" s="21" t="s">
        <v>87</v>
      </c>
      <c r="C23" s="17">
        <v>5</v>
      </c>
      <c r="D23" s="33">
        <f t="shared" si="3"/>
        <v>0.0011876484560570072</v>
      </c>
      <c r="E23" s="13"/>
      <c r="F23" s="21" t="s">
        <v>36</v>
      </c>
      <c r="G23" s="14">
        <v>9</v>
      </c>
      <c r="H23" s="33">
        <f t="shared" si="2"/>
        <v>0.0017964071856287425</v>
      </c>
      <c r="I23" s="13"/>
      <c r="J23" s="14"/>
      <c r="K23" s="14"/>
      <c r="L23" s="33">
        <f t="shared" si="1"/>
        <v>0</v>
      </c>
      <c r="M23" s="42" t="s">
        <v>42</v>
      </c>
      <c r="N23" s="14">
        <v>1</v>
      </c>
      <c r="O23" s="33">
        <f>N23/N$34</f>
        <v>0.0002733734281027884</v>
      </c>
    </row>
    <row r="24" spans="2:15" ht="12.75">
      <c r="B24" s="21" t="s">
        <v>30</v>
      </c>
      <c r="C24" s="17">
        <v>5</v>
      </c>
      <c r="D24" s="33">
        <f t="shared" si="3"/>
        <v>0.0011876484560570072</v>
      </c>
      <c r="E24" s="13"/>
      <c r="F24" s="21" t="s">
        <v>11</v>
      </c>
      <c r="G24" s="14">
        <v>9</v>
      </c>
      <c r="H24" s="33">
        <f t="shared" si="2"/>
        <v>0.0017964071856287425</v>
      </c>
      <c r="I24" s="13"/>
      <c r="J24" s="14"/>
      <c r="K24" s="14"/>
      <c r="L24" s="33">
        <f t="shared" si="1"/>
        <v>0</v>
      </c>
      <c r="M24" s="42" t="s">
        <v>10</v>
      </c>
      <c r="N24" s="41">
        <v>1</v>
      </c>
      <c r="O24" s="33">
        <f>N24/N$34</f>
        <v>0.0002733734281027884</v>
      </c>
    </row>
    <row r="25" spans="2:15" ht="12.75">
      <c r="B25" s="21" t="s">
        <v>51</v>
      </c>
      <c r="C25" s="17">
        <v>5</v>
      </c>
      <c r="D25" s="33">
        <f t="shared" si="3"/>
        <v>0.0011876484560570072</v>
      </c>
      <c r="E25" s="13"/>
      <c r="F25" s="21" t="s">
        <v>10</v>
      </c>
      <c r="G25" s="14">
        <v>9</v>
      </c>
      <c r="H25" s="33">
        <f t="shared" si="2"/>
        <v>0.0017964071856287425</v>
      </c>
      <c r="I25" s="13"/>
      <c r="J25" s="14"/>
      <c r="K25" s="14"/>
      <c r="L25" s="33">
        <f t="shared" si="1"/>
        <v>0</v>
      </c>
      <c r="M25" s="42" t="s">
        <v>118</v>
      </c>
      <c r="N25" s="41">
        <v>1</v>
      </c>
      <c r="O25" s="33">
        <f>N25/N$34</f>
        <v>0.0002733734281027884</v>
      </c>
    </row>
    <row r="26" spans="2:15" ht="12.75">
      <c r="B26" s="21" t="s">
        <v>110</v>
      </c>
      <c r="C26" s="17">
        <v>4</v>
      </c>
      <c r="D26" s="33">
        <f t="shared" si="3"/>
        <v>0.0009501187648456057</v>
      </c>
      <c r="E26" s="13"/>
      <c r="F26" s="21" t="s">
        <v>31</v>
      </c>
      <c r="G26" s="14">
        <v>9</v>
      </c>
      <c r="H26" s="33">
        <f t="shared" si="2"/>
        <v>0.0017964071856287425</v>
      </c>
      <c r="I26" s="13"/>
      <c r="J26" s="14"/>
      <c r="K26" s="14"/>
      <c r="L26" s="33">
        <f t="shared" si="1"/>
        <v>0</v>
      </c>
      <c r="M26" s="42" t="s">
        <v>119</v>
      </c>
      <c r="N26" s="14">
        <v>1</v>
      </c>
      <c r="O26" s="33">
        <f>N26/N$34</f>
        <v>0.0002733734281027884</v>
      </c>
    </row>
    <row r="27" spans="2:15" ht="12.75">
      <c r="B27" s="21" t="s">
        <v>95</v>
      </c>
      <c r="C27" s="17">
        <v>4</v>
      </c>
      <c r="D27" s="33">
        <f t="shared" si="3"/>
        <v>0.0009501187648456057</v>
      </c>
      <c r="E27" s="13"/>
      <c r="F27" s="21" t="s">
        <v>40</v>
      </c>
      <c r="G27" s="14">
        <v>9</v>
      </c>
      <c r="H27" s="33">
        <f t="shared" si="2"/>
        <v>0.0017964071856287425</v>
      </c>
      <c r="I27" s="13"/>
      <c r="J27" s="14"/>
      <c r="K27" s="14"/>
      <c r="L27" s="33">
        <f t="shared" si="1"/>
        <v>0</v>
      </c>
      <c r="M27" s="42" t="s">
        <v>81</v>
      </c>
      <c r="N27" s="14">
        <v>1</v>
      </c>
      <c r="O27" s="33">
        <f>N27/N$34</f>
        <v>0.0002733734281027884</v>
      </c>
    </row>
    <row r="28" spans="2:15" ht="12.75">
      <c r="B28" s="21" t="s">
        <v>48</v>
      </c>
      <c r="C28" s="17">
        <v>4</v>
      </c>
      <c r="D28" s="33">
        <f t="shared" si="3"/>
        <v>0.0009501187648456057</v>
      </c>
      <c r="E28" s="13"/>
      <c r="F28" s="21" t="s">
        <v>86</v>
      </c>
      <c r="G28" s="23">
        <v>9</v>
      </c>
      <c r="H28" s="33">
        <f t="shared" si="2"/>
        <v>0.0017964071856287425</v>
      </c>
      <c r="I28" s="13"/>
      <c r="J28" s="14"/>
      <c r="K28" s="14"/>
      <c r="L28" s="33">
        <f t="shared" si="1"/>
        <v>0</v>
      </c>
      <c r="M28" s="42" t="s">
        <v>77</v>
      </c>
      <c r="N28" s="14">
        <v>1</v>
      </c>
      <c r="O28" s="33">
        <f>N28/N$34</f>
        <v>0.0002733734281027884</v>
      </c>
    </row>
    <row r="29" spans="2:15" ht="12.75">
      <c r="B29" s="22" t="s">
        <v>39</v>
      </c>
      <c r="C29" s="17">
        <v>4</v>
      </c>
      <c r="D29" s="33">
        <f t="shared" si="3"/>
        <v>0.0009501187648456057</v>
      </c>
      <c r="E29" s="13"/>
      <c r="F29" s="21" t="s">
        <v>53</v>
      </c>
      <c r="G29" s="14">
        <v>5</v>
      </c>
      <c r="H29" s="33">
        <f t="shared" si="2"/>
        <v>0.000998003992015968</v>
      </c>
      <c r="I29" s="13"/>
      <c r="J29" s="14"/>
      <c r="K29" s="14"/>
      <c r="L29" s="33">
        <f t="shared" si="1"/>
        <v>0</v>
      </c>
      <c r="M29" s="42" t="s">
        <v>74</v>
      </c>
      <c r="N29" s="14">
        <v>1</v>
      </c>
      <c r="O29" s="33">
        <f>N29/N$34</f>
        <v>0.0002733734281027884</v>
      </c>
    </row>
    <row r="30" spans="2:15" ht="12.75">
      <c r="B30" s="21" t="s">
        <v>111</v>
      </c>
      <c r="C30" s="17">
        <v>2</v>
      </c>
      <c r="D30" s="33">
        <f t="shared" si="3"/>
        <v>0.00047505938242280285</v>
      </c>
      <c r="E30" s="13"/>
      <c r="F30" s="21" t="s">
        <v>115</v>
      </c>
      <c r="G30" s="14">
        <v>5</v>
      </c>
      <c r="H30" s="33">
        <f t="shared" si="2"/>
        <v>0.000998003992015968</v>
      </c>
      <c r="I30" s="13"/>
      <c r="J30" s="14"/>
      <c r="K30" s="14"/>
      <c r="L30" s="33">
        <f t="shared" si="1"/>
        <v>0</v>
      </c>
      <c r="M30" s="42" t="s">
        <v>5</v>
      </c>
      <c r="N30" s="14">
        <v>1</v>
      </c>
      <c r="O30" s="33">
        <f>N30/N$34</f>
        <v>0.0002733734281027884</v>
      </c>
    </row>
    <row r="31" spans="2:15" ht="12.75">
      <c r="B31" s="21" t="s">
        <v>112</v>
      </c>
      <c r="C31" s="17">
        <v>2</v>
      </c>
      <c r="D31" s="33">
        <f t="shared" si="3"/>
        <v>0.00047505938242280285</v>
      </c>
      <c r="E31" s="13"/>
      <c r="F31" s="21" t="s">
        <v>30</v>
      </c>
      <c r="G31" s="14">
        <v>5</v>
      </c>
      <c r="H31" s="33">
        <f t="shared" si="2"/>
        <v>0.000998003992015968</v>
      </c>
      <c r="I31" s="13"/>
      <c r="J31" s="14"/>
      <c r="K31" s="14"/>
      <c r="L31" s="33">
        <f t="shared" si="1"/>
        <v>0.03355501813784764</v>
      </c>
      <c r="M31" s="21" t="s">
        <v>120</v>
      </c>
      <c r="N31" s="14">
        <v>1</v>
      </c>
      <c r="O31" s="33">
        <f>N31/N$34</f>
        <v>0.0002733734281027884</v>
      </c>
    </row>
    <row r="32" spans="2:15" ht="12.75">
      <c r="B32" s="21" t="s">
        <v>93</v>
      </c>
      <c r="C32" s="17">
        <v>1</v>
      </c>
      <c r="D32" s="33">
        <f t="shared" si="3"/>
        <v>0.00023752969121140142</v>
      </c>
      <c r="E32" s="13"/>
      <c r="F32" s="21" t="s">
        <v>54</v>
      </c>
      <c r="G32" s="14">
        <v>4</v>
      </c>
      <c r="H32" s="33">
        <f t="shared" si="2"/>
        <v>0.0007984031936127744</v>
      </c>
      <c r="I32" s="13"/>
      <c r="J32" s="11"/>
      <c r="K32" s="14"/>
      <c r="L32" s="33"/>
      <c r="M32" s="21" t="s">
        <v>2</v>
      </c>
      <c r="N32" s="14">
        <v>1</v>
      </c>
      <c r="O32" s="33">
        <f>N32/N$34</f>
        <v>0.0002733734281027884</v>
      </c>
    </row>
    <row r="33" spans="2:12" ht="12.75">
      <c r="B33" s="21" t="s">
        <v>54</v>
      </c>
      <c r="C33" s="17">
        <v>1</v>
      </c>
      <c r="D33" s="33">
        <f t="shared" si="3"/>
        <v>0.00023752969121140142</v>
      </c>
      <c r="E33" s="13"/>
      <c r="F33" s="21" t="s">
        <v>33</v>
      </c>
      <c r="G33" s="14">
        <v>4</v>
      </c>
      <c r="H33" s="33">
        <f t="shared" si="2"/>
        <v>0.0007984031936127744</v>
      </c>
      <c r="I33" s="13"/>
      <c r="J33" s="6" t="s">
        <v>17</v>
      </c>
      <c r="K33" s="7">
        <f>SUM(K9:K37)</f>
        <v>3308</v>
      </c>
      <c r="L33" s="34">
        <f>SUM(L9:L37)</f>
        <v>1</v>
      </c>
    </row>
    <row r="34" spans="2:15" ht="12.75">
      <c r="B34" s="25" t="s">
        <v>83</v>
      </c>
      <c r="C34" s="17">
        <v>1</v>
      </c>
      <c r="D34" s="33">
        <f t="shared" si="3"/>
        <v>0.00023752969121140142</v>
      </c>
      <c r="E34" s="13"/>
      <c r="F34" s="21" t="s">
        <v>61</v>
      </c>
      <c r="G34" s="14">
        <v>4</v>
      </c>
      <c r="H34" s="33">
        <f t="shared" si="2"/>
        <v>0.0007984031936127744</v>
      </c>
      <c r="I34" s="13"/>
      <c r="J34" s="11"/>
      <c r="M34" s="6" t="s">
        <v>17</v>
      </c>
      <c r="N34" s="7">
        <f>SUM(N9:N33)</f>
        <v>3658</v>
      </c>
      <c r="O34" s="40">
        <f>N34/N$34</f>
        <v>1</v>
      </c>
    </row>
    <row r="35" spans="2:15" ht="12.75">
      <c r="B35" s="25" t="s">
        <v>40</v>
      </c>
      <c r="C35" s="17">
        <v>1</v>
      </c>
      <c r="D35" s="33">
        <f t="shared" si="3"/>
        <v>0.00023752969121140142</v>
      </c>
      <c r="E35" s="13"/>
      <c r="F35" s="21" t="s">
        <v>39</v>
      </c>
      <c r="G35" s="14">
        <v>4</v>
      </c>
      <c r="H35" s="33">
        <f t="shared" si="2"/>
        <v>0.0007984031936127744</v>
      </c>
      <c r="I35" s="13"/>
      <c r="J35" s="11"/>
      <c r="K35" s="14"/>
      <c r="L35" s="37"/>
      <c r="M35" s="13"/>
      <c r="N35" s="14"/>
      <c r="O35" s="33"/>
    </row>
    <row r="36" spans="2:15" ht="12.75">
      <c r="B36" s="21" t="s">
        <v>16</v>
      </c>
      <c r="C36" s="17">
        <v>9</v>
      </c>
      <c r="D36" s="33">
        <f t="shared" si="3"/>
        <v>0.0021377672209026127</v>
      </c>
      <c r="E36" s="13"/>
      <c r="F36" s="21" t="s">
        <v>16</v>
      </c>
      <c r="G36" s="17">
        <v>67</v>
      </c>
      <c r="H36" s="33">
        <f t="shared" si="2"/>
        <v>0.013373253493013972</v>
      </c>
      <c r="I36" s="13"/>
      <c r="J36" s="11"/>
      <c r="K36" s="14"/>
      <c r="L36" s="37"/>
      <c r="O36" s="33"/>
    </row>
    <row r="37" spans="7:15" ht="12.75">
      <c r="G37" s="5"/>
      <c r="I37"/>
      <c r="J37" s="11"/>
      <c r="O37" s="39"/>
    </row>
    <row r="38" spans="2:9" ht="12.75">
      <c r="B38" s="6" t="s">
        <v>17</v>
      </c>
      <c r="C38" s="7">
        <f>SUM(C9:C36)</f>
        <v>4210</v>
      </c>
      <c r="D38" s="34">
        <f>SUM(D9:D37)</f>
        <v>0.9990498812351544</v>
      </c>
      <c r="E38" s="11"/>
      <c r="F38" s="6" t="s">
        <v>17</v>
      </c>
      <c r="G38" s="7">
        <f>SUM(G9:G36)</f>
        <v>5010</v>
      </c>
      <c r="H38" s="34">
        <f>SUM(H9:H37)</f>
        <v>1.0000000000000004</v>
      </c>
      <c r="I38" s="11"/>
    </row>
    <row r="39" spans="2:10" ht="12.75">
      <c r="B39"/>
      <c r="C39" s="5"/>
      <c r="D39" s="35"/>
      <c r="E39" s="5"/>
      <c r="F39" s="5"/>
      <c r="G39" s="5"/>
      <c r="H39" s="35"/>
      <c r="I39" s="5"/>
      <c r="J39" s="5"/>
    </row>
    <row r="40" spans="2:10" ht="12.75">
      <c r="B40"/>
      <c r="C40" s="5"/>
      <c r="D40" s="35"/>
      <c r="E40" s="5"/>
      <c r="F40" s="5"/>
      <c r="G40" s="5"/>
      <c r="H40" s="35"/>
      <c r="I40" s="5"/>
      <c r="J40" s="5"/>
    </row>
    <row r="41" spans="2:10" ht="12.75">
      <c r="B41" s="8" t="s">
        <v>18</v>
      </c>
      <c r="C41" s="5"/>
      <c r="D41" s="35"/>
      <c r="E41" s="5"/>
      <c r="F41" s="5"/>
      <c r="G41" s="5"/>
      <c r="H41" s="35"/>
      <c r="I41" s="5"/>
      <c r="J41" s="5"/>
    </row>
    <row r="42" spans="2:10" ht="12.75">
      <c r="B42" s="8" t="s">
        <v>19</v>
      </c>
      <c r="C42" s="5"/>
      <c r="D42" s="35"/>
      <c r="E42" s="5"/>
      <c r="F42" s="5"/>
      <c r="G42" s="5"/>
      <c r="H42" s="35"/>
      <c r="I42" s="5"/>
      <c r="J42" s="5"/>
    </row>
    <row r="43" spans="2:10" ht="12.75">
      <c r="B43"/>
      <c r="C43" s="5"/>
      <c r="D43" s="35"/>
      <c r="E43" s="5"/>
      <c r="F43" s="5"/>
      <c r="G43" s="5"/>
      <c r="H43" s="35"/>
      <c r="I43" s="5"/>
      <c r="J43" s="5"/>
    </row>
    <row r="44" ht="12.75">
      <c r="G44" s="5"/>
    </row>
    <row r="45" ht="12.75">
      <c r="G45" s="5"/>
    </row>
    <row r="46" spans="7:10" ht="12.75">
      <c r="G46" s="5"/>
      <c r="J46" s="19"/>
    </row>
    <row r="47" spans="7:10" ht="12.75">
      <c r="G47" s="5"/>
      <c r="J47" s="20"/>
    </row>
    <row r="48" spans="7:10" ht="12.75">
      <c r="G48" s="5"/>
      <c r="J48" s="19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="80" zoomScaleNormal="80" zoomScalePageLayoutView="0" workbookViewId="0" topLeftCell="A1">
      <selection activeCell="F38" sqref="F38"/>
    </sheetView>
  </sheetViews>
  <sheetFormatPr defaultColWidth="9.140625" defaultRowHeight="12.75"/>
  <cols>
    <col min="1" max="1" width="5.8515625" style="0" customWidth="1"/>
    <col min="2" max="2" width="23.140625" style="1" customWidth="1"/>
    <col min="3" max="3" width="11.57421875" style="1" customWidth="1"/>
    <col min="4" max="4" width="6.8515625" style="1" customWidth="1"/>
    <col min="5" max="5" width="2.8515625" style="1" customWidth="1"/>
    <col min="6" max="6" width="25.7109375" style="1" customWidth="1"/>
    <col min="7" max="7" width="15.00390625" style="1" customWidth="1"/>
    <col min="8" max="8" width="9.421875" style="1" customWidth="1"/>
    <col min="9" max="9" width="6.57421875" style="1" customWidth="1"/>
    <col min="10" max="10" width="23.421875" style="1" customWidth="1"/>
    <col min="11" max="11" width="13.140625" style="0" customWidth="1"/>
    <col min="13" max="13" width="16.00390625" style="0" customWidth="1"/>
  </cols>
  <sheetData>
    <row r="1" spans="1:10" ht="13.5">
      <c r="A1" s="3" t="s">
        <v>28</v>
      </c>
      <c r="B1" s="4" t="s">
        <v>88</v>
      </c>
      <c r="C1" s="2"/>
      <c r="D1" s="2"/>
      <c r="E1" s="2"/>
      <c r="F1" s="2"/>
      <c r="G1" s="2"/>
      <c r="H1" s="2"/>
      <c r="I1" s="2"/>
      <c r="J1" s="2"/>
    </row>
    <row r="2" spans="1:10" ht="13.5">
      <c r="A2" s="3"/>
      <c r="B2" s="4" t="s">
        <v>89</v>
      </c>
      <c r="C2" s="2"/>
      <c r="D2" s="2"/>
      <c r="E2" s="2"/>
      <c r="F2" s="2"/>
      <c r="G2" s="2"/>
      <c r="H2" s="2"/>
      <c r="I2" s="2"/>
      <c r="J2" s="2"/>
    </row>
    <row r="3" spans="1:10" ht="13.5">
      <c r="A3" s="3"/>
      <c r="B3" s="4"/>
      <c r="C3" s="2"/>
      <c r="D3" s="2"/>
      <c r="E3" s="2"/>
      <c r="F3" s="2"/>
      <c r="G3" s="2"/>
      <c r="H3" s="2"/>
      <c r="I3" s="2"/>
      <c r="J3" s="2"/>
    </row>
    <row r="4" spans="2:14" ht="12.75">
      <c r="B4" s="18" t="s">
        <v>20</v>
      </c>
      <c r="C4" s="43" t="s">
        <v>23</v>
      </c>
      <c r="D4" s="43"/>
      <c r="E4" s="43"/>
      <c r="F4" s="43"/>
      <c r="G4" s="43"/>
      <c r="H4" s="43"/>
      <c r="I4" s="9"/>
      <c r="J4" s="18" t="s">
        <v>20</v>
      </c>
      <c r="K4" s="43" t="s">
        <v>25</v>
      </c>
      <c r="L4" s="43"/>
      <c r="M4" s="43"/>
      <c r="N4" s="43"/>
    </row>
    <row r="5" spans="2:14" ht="12.75">
      <c r="B5" s="18" t="s">
        <v>21</v>
      </c>
      <c r="C5" s="43" t="s">
        <v>24</v>
      </c>
      <c r="D5" s="43"/>
      <c r="E5" s="43"/>
      <c r="F5" s="43"/>
      <c r="G5" s="43"/>
      <c r="H5" s="43"/>
      <c r="I5"/>
      <c r="J5" s="18" t="s">
        <v>21</v>
      </c>
      <c r="K5" s="43" t="s">
        <v>26</v>
      </c>
      <c r="L5" s="43"/>
      <c r="M5" s="43"/>
      <c r="N5" s="43"/>
    </row>
    <row r="6" spans="2:14" ht="12.75">
      <c r="B6" t="s">
        <v>0</v>
      </c>
      <c r="C6" s="9" t="s">
        <v>27</v>
      </c>
      <c r="D6" s="9"/>
      <c r="E6" s="9"/>
      <c r="F6" s="9"/>
      <c r="G6" s="9" t="s">
        <v>13</v>
      </c>
      <c r="H6" s="9"/>
      <c r="I6" s="9"/>
      <c r="J6" s="9"/>
      <c r="K6" s="9" t="s">
        <v>27</v>
      </c>
      <c r="L6" s="9"/>
      <c r="M6" s="9" t="s">
        <v>13</v>
      </c>
      <c r="N6" s="9"/>
    </row>
    <row r="7" spans="2:14" ht="12.75">
      <c r="B7"/>
      <c r="C7" s="9" t="s">
        <v>14</v>
      </c>
      <c r="D7" s="9" t="s">
        <v>22</v>
      </c>
      <c r="E7" s="9"/>
      <c r="F7" s="9"/>
      <c r="G7" s="9" t="s">
        <v>15</v>
      </c>
      <c r="H7" s="9" t="s">
        <v>22</v>
      </c>
      <c r="I7" s="9"/>
      <c r="J7" s="9"/>
      <c r="K7" s="9" t="s">
        <v>14</v>
      </c>
      <c r="L7" s="9" t="s">
        <v>22</v>
      </c>
      <c r="M7" s="9" t="s">
        <v>15</v>
      </c>
      <c r="N7" s="9" t="s">
        <v>22</v>
      </c>
    </row>
    <row r="8" spans="2:11" ht="12.75">
      <c r="B8" s="15" t="s">
        <v>0</v>
      </c>
      <c r="C8" s="15"/>
      <c r="D8"/>
      <c r="E8"/>
      <c r="F8" s="16"/>
      <c r="G8"/>
      <c r="H8"/>
      <c r="I8"/>
      <c r="J8"/>
      <c r="K8" s="5"/>
    </row>
    <row r="9" spans="2:14" ht="12.75">
      <c r="B9" s="21" t="s">
        <v>7</v>
      </c>
      <c r="C9" s="17">
        <v>985</v>
      </c>
      <c r="D9" s="16">
        <f aca="true" t="shared" si="0" ref="D9:D17">C9/C$38</f>
        <v>0.1829155060352832</v>
      </c>
      <c r="E9" s="13"/>
      <c r="F9" s="21" t="s">
        <v>7</v>
      </c>
      <c r="G9" s="14">
        <v>1367</v>
      </c>
      <c r="H9" s="16">
        <f aca="true" t="shared" si="1" ref="H9:H21">G9/G$38</f>
        <v>0.26951892744479494</v>
      </c>
      <c r="I9" s="13"/>
      <c r="J9" s="21" t="s">
        <v>12</v>
      </c>
      <c r="K9" s="5">
        <v>1310</v>
      </c>
      <c r="L9" s="16">
        <f aca="true" t="shared" si="2" ref="L9:L31">K9/K$33</f>
        <v>0.21314676212170516</v>
      </c>
      <c r="M9">
        <v>1021</v>
      </c>
      <c r="N9" s="16">
        <f aca="true" t="shared" si="3" ref="N9:N31">M9/M$33</f>
        <v>0.2679790026246719</v>
      </c>
    </row>
    <row r="10" spans="2:14" ht="12.75">
      <c r="B10" s="21" t="s">
        <v>8</v>
      </c>
      <c r="C10" s="17">
        <v>955</v>
      </c>
      <c r="D10" s="16">
        <f t="shared" si="0"/>
        <v>0.17734447539461468</v>
      </c>
      <c r="E10" s="13"/>
      <c r="F10" s="21" t="s">
        <v>8</v>
      </c>
      <c r="G10" s="14">
        <v>994</v>
      </c>
      <c r="H10" s="16">
        <f t="shared" si="1"/>
        <v>0.19597791798107256</v>
      </c>
      <c r="I10" s="13"/>
      <c r="J10" s="21" t="s">
        <v>1</v>
      </c>
      <c r="K10" s="5">
        <v>1165</v>
      </c>
      <c r="L10" s="16">
        <f t="shared" si="2"/>
        <v>0.18955418158151643</v>
      </c>
      <c r="M10">
        <v>745</v>
      </c>
      <c r="N10" s="16">
        <f t="shared" si="3"/>
        <v>0.19553805774278216</v>
      </c>
    </row>
    <row r="11" spans="2:14" ht="12.75">
      <c r="B11" s="21" t="s">
        <v>1</v>
      </c>
      <c r="C11" s="17">
        <v>847</v>
      </c>
      <c r="D11" s="16">
        <f t="shared" si="0"/>
        <v>0.157288765088208</v>
      </c>
      <c r="E11" s="13"/>
      <c r="F11" s="21" t="s">
        <v>1</v>
      </c>
      <c r="G11" s="14">
        <v>622</v>
      </c>
      <c r="H11" s="16">
        <f t="shared" si="1"/>
        <v>0.12263406940063092</v>
      </c>
      <c r="I11" s="13"/>
      <c r="J11" s="21" t="s">
        <v>3</v>
      </c>
      <c r="K11" s="5">
        <v>1136</v>
      </c>
      <c r="L11" s="16">
        <f t="shared" si="2"/>
        <v>0.18483566547347868</v>
      </c>
      <c r="M11">
        <v>568</v>
      </c>
      <c r="N11" s="16">
        <f t="shared" si="3"/>
        <v>0.14908136482939632</v>
      </c>
    </row>
    <row r="12" spans="2:14" ht="12.75">
      <c r="B12" s="21" t="s">
        <v>12</v>
      </c>
      <c r="C12" s="17">
        <v>729</v>
      </c>
      <c r="D12" s="16">
        <f t="shared" si="0"/>
        <v>0.13537604456824512</v>
      </c>
      <c r="E12" s="13"/>
      <c r="F12" s="21" t="s">
        <v>12</v>
      </c>
      <c r="G12" s="14">
        <v>596</v>
      </c>
      <c r="H12" s="16">
        <f t="shared" si="1"/>
        <v>0.11750788643533124</v>
      </c>
      <c r="I12" s="13"/>
      <c r="J12" s="21" t="s">
        <v>7</v>
      </c>
      <c r="K12" s="5">
        <v>956</v>
      </c>
      <c r="L12" s="16">
        <f t="shared" si="2"/>
        <v>0.15554832411324437</v>
      </c>
      <c r="M12">
        <v>436</v>
      </c>
      <c r="N12" s="16">
        <f t="shared" si="3"/>
        <v>0.11443569553805774</v>
      </c>
    </row>
    <row r="13" spans="2:14" ht="12.75">
      <c r="B13" s="21" t="s">
        <v>9</v>
      </c>
      <c r="C13" s="17">
        <v>615</v>
      </c>
      <c r="D13" s="16">
        <f t="shared" si="0"/>
        <v>0.11420612813370473</v>
      </c>
      <c r="E13" s="13"/>
      <c r="F13" s="21" t="s">
        <v>9</v>
      </c>
      <c r="G13" s="14">
        <v>418</v>
      </c>
      <c r="H13" s="16">
        <f t="shared" si="1"/>
        <v>0.08241324921135647</v>
      </c>
      <c r="I13" s="13"/>
      <c r="J13" s="21" t="s">
        <v>8</v>
      </c>
      <c r="K13" s="5">
        <v>846</v>
      </c>
      <c r="L13" s="16">
        <f t="shared" si="2"/>
        <v>0.1376505043931012</v>
      </c>
      <c r="M13">
        <v>551</v>
      </c>
      <c r="N13" s="16">
        <f t="shared" si="3"/>
        <v>0.14461942257217847</v>
      </c>
    </row>
    <row r="14" spans="2:14" ht="12.75">
      <c r="B14" s="21" t="s">
        <v>3</v>
      </c>
      <c r="C14" s="17">
        <v>577</v>
      </c>
      <c r="D14" s="16">
        <f t="shared" si="0"/>
        <v>0.10714948932219127</v>
      </c>
      <c r="E14" s="13"/>
      <c r="F14" s="21" t="s">
        <v>3</v>
      </c>
      <c r="G14" s="14">
        <v>373</v>
      </c>
      <c r="H14" s="16">
        <f t="shared" si="1"/>
        <v>0.0735410094637224</v>
      </c>
      <c r="I14" s="13"/>
      <c r="J14" s="21" t="s">
        <v>4</v>
      </c>
      <c r="K14" s="5">
        <v>494</v>
      </c>
      <c r="L14" s="16">
        <f t="shared" si="2"/>
        <v>0.08037748128864303</v>
      </c>
      <c r="M14">
        <v>278</v>
      </c>
      <c r="N14" s="16">
        <f t="shared" si="3"/>
        <v>0.07296587926509186</v>
      </c>
    </row>
    <row r="15" spans="2:14" ht="12.75">
      <c r="B15" s="21" t="s">
        <v>4</v>
      </c>
      <c r="C15" s="17">
        <v>404</v>
      </c>
      <c r="D15" s="16">
        <f t="shared" si="0"/>
        <v>0.07502321262766945</v>
      </c>
      <c r="E15" s="13"/>
      <c r="F15" s="21" t="s">
        <v>4</v>
      </c>
      <c r="G15" s="14">
        <v>326</v>
      </c>
      <c r="H15" s="16">
        <f t="shared" si="1"/>
        <v>0.06427444794952682</v>
      </c>
      <c r="I15" s="13"/>
      <c r="J15" s="21" t="s">
        <v>9</v>
      </c>
      <c r="K15" s="5">
        <v>120</v>
      </c>
      <c r="L15" s="16">
        <f t="shared" si="2"/>
        <v>0.019524894240156198</v>
      </c>
      <c r="M15">
        <v>144</v>
      </c>
      <c r="N15" s="16">
        <f t="shared" si="3"/>
        <v>0.03779527559055118</v>
      </c>
    </row>
    <row r="16" spans="2:14" ht="12.75">
      <c r="B16" s="21" t="s">
        <v>2</v>
      </c>
      <c r="C16" s="17">
        <v>35</v>
      </c>
      <c r="D16" s="16">
        <f t="shared" si="0"/>
        <v>0.0064995357474466105</v>
      </c>
      <c r="E16" s="13"/>
      <c r="F16" s="21" t="s">
        <v>5</v>
      </c>
      <c r="G16" s="14">
        <v>40</v>
      </c>
      <c r="H16" s="16">
        <f t="shared" si="1"/>
        <v>0.007886435331230283</v>
      </c>
      <c r="I16" s="13"/>
      <c r="J16" s="21" t="s">
        <v>63</v>
      </c>
      <c r="K16" s="14">
        <v>5</v>
      </c>
      <c r="L16" s="16">
        <f t="shared" si="2"/>
        <v>0.0008135372600065083</v>
      </c>
      <c r="M16" s="14">
        <v>4</v>
      </c>
      <c r="N16" s="16">
        <f t="shared" si="3"/>
        <v>0.0010498687664041995</v>
      </c>
    </row>
    <row r="17" spans="2:14" ht="12.75">
      <c r="B17" s="21" t="s">
        <v>31</v>
      </c>
      <c r="C17" s="17">
        <v>28</v>
      </c>
      <c r="D17" s="16">
        <f t="shared" si="0"/>
        <v>0.005199628597957289</v>
      </c>
      <c r="E17" s="13"/>
      <c r="F17" s="21" t="s">
        <v>2</v>
      </c>
      <c r="G17" s="14">
        <v>37</v>
      </c>
      <c r="H17" s="16">
        <f t="shared" si="1"/>
        <v>0.007294952681388012</v>
      </c>
      <c r="I17" s="13"/>
      <c r="J17" s="21" t="s">
        <v>30</v>
      </c>
      <c r="K17" s="14">
        <v>2</v>
      </c>
      <c r="L17" s="16">
        <f t="shared" si="2"/>
        <v>0.0003254149040026033</v>
      </c>
      <c r="M17" s="14">
        <v>1</v>
      </c>
      <c r="N17" s="16">
        <f t="shared" si="3"/>
        <v>0.00026246719160104987</v>
      </c>
    </row>
    <row r="18" spans="2:14" ht="12.75">
      <c r="B18" s="21" t="s">
        <v>87</v>
      </c>
      <c r="C18" s="17">
        <v>22</v>
      </c>
      <c r="D18" s="16">
        <f>C19/C$38</f>
        <v>0.003714020427112349</v>
      </c>
      <c r="E18" s="13"/>
      <c r="F18" s="21" t="s">
        <v>6</v>
      </c>
      <c r="G18" s="14">
        <v>22</v>
      </c>
      <c r="H18" s="16">
        <f t="shared" si="1"/>
        <v>0.004337539432176656</v>
      </c>
      <c r="I18" s="13"/>
      <c r="J18" s="21" t="s">
        <v>74</v>
      </c>
      <c r="K18" s="5"/>
      <c r="L18" s="16">
        <f t="shared" si="2"/>
        <v>0</v>
      </c>
      <c r="M18">
        <v>2</v>
      </c>
      <c r="N18" s="16">
        <f t="shared" si="3"/>
        <v>0.0005249343832020997</v>
      </c>
    </row>
    <row r="19" spans="2:14" ht="12.75">
      <c r="B19" s="21" t="s">
        <v>32</v>
      </c>
      <c r="C19" s="17">
        <v>20</v>
      </c>
      <c r="D19" s="16">
        <f aca="true" t="shared" si="4" ref="D19:D36">C19/C$38</f>
        <v>0.003714020427112349</v>
      </c>
      <c r="E19" s="13"/>
      <c r="F19" s="21" t="s">
        <v>10</v>
      </c>
      <c r="G19" s="14">
        <v>20</v>
      </c>
      <c r="H19" s="16">
        <f t="shared" si="1"/>
        <v>0.003943217665615142</v>
      </c>
      <c r="I19" s="13"/>
      <c r="J19" s="21" t="s">
        <v>10</v>
      </c>
      <c r="K19" s="14"/>
      <c r="L19" s="16">
        <f t="shared" si="2"/>
        <v>0</v>
      </c>
      <c r="M19" s="14">
        <v>2</v>
      </c>
      <c r="N19" s="16">
        <f t="shared" si="3"/>
        <v>0.0005249343832020997</v>
      </c>
    </row>
    <row r="20" spans="2:14" ht="12.75">
      <c r="B20" s="21" t="s">
        <v>90</v>
      </c>
      <c r="C20" s="17">
        <v>20</v>
      </c>
      <c r="D20" s="16">
        <f t="shared" si="4"/>
        <v>0.003714020427112349</v>
      </c>
      <c r="E20" s="13"/>
      <c r="F20" s="21" t="s">
        <v>34</v>
      </c>
      <c r="G20" s="14">
        <v>18</v>
      </c>
      <c r="H20" s="16">
        <f t="shared" si="1"/>
        <v>0.003548895899053628</v>
      </c>
      <c r="I20" s="13"/>
      <c r="J20" s="21" t="s">
        <v>2</v>
      </c>
      <c r="K20" s="14"/>
      <c r="L20" s="16">
        <f t="shared" si="2"/>
        <v>0</v>
      </c>
      <c r="M20" s="14">
        <v>1</v>
      </c>
      <c r="N20" s="16">
        <f t="shared" si="3"/>
        <v>0.00026246719160104987</v>
      </c>
    </row>
    <row r="21" spans="2:14" ht="12.75">
      <c r="B21" s="21" t="s">
        <v>10</v>
      </c>
      <c r="C21" s="17">
        <v>17</v>
      </c>
      <c r="D21" s="16">
        <f t="shared" si="4"/>
        <v>0.003156917363045497</v>
      </c>
      <c r="E21" s="13"/>
      <c r="F21" s="21" t="s">
        <v>11</v>
      </c>
      <c r="G21" s="14">
        <v>18</v>
      </c>
      <c r="H21" s="16">
        <f t="shared" si="1"/>
        <v>0.003548895899053628</v>
      </c>
      <c r="I21" s="13"/>
      <c r="J21" s="21" t="s">
        <v>29</v>
      </c>
      <c r="K21" s="14"/>
      <c r="L21" s="16">
        <f t="shared" si="2"/>
        <v>0</v>
      </c>
      <c r="M21" s="14">
        <v>1</v>
      </c>
      <c r="N21" s="16">
        <f t="shared" si="3"/>
        <v>0.00026246719160104987</v>
      </c>
    </row>
    <row r="22" spans="2:14" ht="12.75">
      <c r="B22" s="21" t="s">
        <v>50</v>
      </c>
      <c r="C22" s="17">
        <v>17</v>
      </c>
      <c r="D22" s="16">
        <f t="shared" si="4"/>
        <v>0.003156917363045497</v>
      </c>
      <c r="E22" s="13"/>
      <c r="F22" s="21" t="s">
        <v>96</v>
      </c>
      <c r="G22" s="1">
        <v>15</v>
      </c>
      <c r="H22" s="16">
        <f>G24/G$38</f>
        <v>0.0027602523659305996</v>
      </c>
      <c r="I22" s="13"/>
      <c r="J22" s="21" t="s">
        <v>102</v>
      </c>
      <c r="K22" s="14"/>
      <c r="L22" s="16">
        <f t="shared" si="2"/>
        <v>0</v>
      </c>
      <c r="M22" s="14">
        <v>1</v>
      </c>
      <c r="N22" s="16">
        <f t="shared" si="3"/>
        <v>0.00026246719160104987</v>
      </c>
    </row>
    <row r="23" spans="2:14" ht="12.75">
      <c r="B23" s="21" t="s">
        <v>48</v>
      </c>
      <c r="C23" s="17">
        <v>14</v>
      </c>
      <c r="D23" s="16">
        <f t="shared" si="4"/>
        <v>0.0025998142989786446</v>
      </c>
      <c r="E23" s="13"/>
      <c r="F23" s="21" t="s">
        <v>35</v>
      </c>
      <c r="G23" s="14">
        <v>14</v>
      </c>
      <c r="H23" s="16">
        <f aca="true" t="shared" si="5" ref="H23:H32">G23/G$38</f>
        <v>0.0027602523659305996</v>
      </c>
      <c r="I23" s="13"/>
      <c r="J23" s="21" t="s">
        <v>101</v>
      </c>
      <c r="K23" s="14"/>
      <c r="L23" s="16">
        <f t="shared" si="2"/>
        <v>0</v>
      </c>
      <c r="M23" s="14">
        <v>1</v>
      </c>
      <c r="N23" s="16">
        <f t="shared" si="3"/>
        <v>0.00026246719160104987</v>
      </c>
    </row>
    <row r="24" spans="2:14" ht="12.75">
      <c r="B24" s="21" t="s">
        <v>85</v>
      </c>
      <c r="C24" s="17">
        <v>12</v>
      </c>
      <c r="D24" s="16">
        <f t="shared" si="4"/>
        <v>0.0022284122562674096</v>
      </c>
      <c r="E24" s="13"/>
      <c r="F24" s="21" t="s">
        <v>48</v>
      </c>
      <c r="G24" s="14">
        <v>14</v>
      </c>
      <c r="H24" s="16">
        <f t="shared" si="5"/>
        <v>0.0027602523659305996</v>
      </c>
      <c r="I24" s="13"/>
      <c r="J24" s="21" t="s">
        <v>104</v>
      </c>
      <c r="K24" s="5"/>
      <c r="L24" s="16">
        <f t="shared" si="2"/>
        <v>0</v>
      </c>
      <c r="M24" s="24">
        <v>1</v>
      </c>
      <c r="N24" s="16">
        <f t="shared" si="3"/>
        <v>0.00026246719160104987</v>
      </c>
    </row>
    <row r="25" spans="2:14" ht="12.75">
      <c r="B25" s="21" t="s">
        <v>91</v>
      </c>
      <c r="C25" s="17">
        <v>12</v>
      </c>
      <c r="D25" s="16">
        <f t="shared" si="4"/>
        <v>0.0022284122562674096</v>
      </c>
      <c r="E25" s="13"/>
      <c r="F25" s="21" t="s">
        <v>58</v>
      </c>
      <c r="G25" s="14">
        <v>10</v>
      </c>
      <c r="H25" s="16">
        <f t="shared" si="5"/>
        <v>0.001971608832807571</v>
      </c>
      <c r="I25" s="13"/>
      <c r="J25" s="21" t="s">
        <v>105</v>
      </c>
      <c r="K25" s="5"/>
      <c r="L25" s="16">
        <f t="shared" si="2"/>
        <v>0</v>
      </c>
      <c r="M25" s="24">
        <v>1</v>
      </c>
      <c r="N25" s="16">
        <f t="shared" si="3"/>
        <v>0.00026246719160104987</v>
      </c>
    </row>
    <row r="26" spans="2:14" ht="12.75">
      <c r="B26" s="21" t="s">
        <v>40</v>
      </c>
      <c r="C26" s="17">
        <v>10</v>
      </c>
      <c r="D26" s="16">
        <f t="shared" si="4"/>
        <v>0.0018570102135561746</v>
      </c>
      <c r="E26" s="13"/>
      <c r="F26" s="21" t="s">
        <v>61</v>
      </c>
      <c r="G26" s="14">
        <v>10</v>
      </c>
      <c r="H26" s="16">
        <f t="shared" si="5"/>
        <v>0.001971608832807571</v>
      </c>
      <c r="I26" s="13"/>
      <c r="J26" s="21" t="s">
        <v>106</v>
      </c>
      <c r="K26" s="5"/>
      <c r="L26" s="16">
        <f t="shared" si="2"/>
        <v>0</v>
      </c>
      <c r="M26" s="14">
        <v>1</v>
      </c>
      <c r="N26" s="16">
        <f t="shared" si="3"/>
        <v>0.00026246719160104987</v>
      </c>
    </row>
    <row r="27" spans="2:14" ht="12.75">
      <c r="B27" s="21" t="s">
        <v>30</v>
      </c>
      <c r="C27" s="17">
        <v>7</v>
      </c>
      <c r="D27" s="16">
        <f t="shared" si="4"/>
        <v>0.0012999071494893223</v>
      </c>
      <c r="E27" s="13"/>
      <c r="F27" s="21" t="s">
        <v>36</v>
      </c>
      <c r="G27" s="14">
        <v>8</v>
      </c>
      <c r="H27" s="16">
        <f t="shared" si="5"/>
        <v>0.0015772870662460567</v>
      </c>
      <c r="I27" s="13"/>
      <c r="J27" s="21" t="s">
        <v>107</v>
      </c>
      <c r="K27" s="14"/>
      <c r="L27" s="16">
        <f t="shared" si="2"/>
        <v>0</v>
      </c>
      <c r="M27" s="14">
        <v>1</v>
      </c>
      <c r="N27" s="16">
        <f t="shared" si="3"/>
        <v>0.00026246719160104987</v>
      </c>
    </row>
    <row r="28" spans="2:14" ht="12.75">
      <c r="B28" s="21" t="s">
        <v>54</v>
      </c>
      <c r="C28" s="17">
        <v>7</v>
      </c>
      <c r="D28" s="16">
        <f t="shared" si="4"/>
        <v>0.0012999071494893223</v>
      </c>
      <c r="E28" s="13"/>
      <c r="F28" s="21" t="s">
        <v>73</v>
      </c>
      <c r="G28" s="23">
        <v>8</v>
      </c>
      <c r="H28" s="16">
        <f t="shared" si="5"/>
        <v>0.0015772870662460567</v>
      </c>
      <c r="I28" s="13"/>
      <c r="J28" s="21" t="s">
        <v>77</v>
      </c>
      <c r="K28" s="14"/>
      <c r="L28" s="16">
        <f t="shared" si="2"/>
        <v>0</v>
      </c>
      <c r="M28" s="14">
        <v>1</v>
      </c>
      <c r="N28" s="16">
        <f t="shared" si="3"/>
        <v>0.00026246719160104987</v>
      </c>
    </row>
    <row r="29" spans="2:14" ht="12.75">
      <c r="B29" s="22" t="s">
        <v>92</v>
      </c>
      <c r="C29" s="17">
        <v>6</v>
      </c>
      <c r="D29" s="16">
        <f t="shared" si="4"/>
        <v>0.0011142061281337048</v>
      </c>
      <c r="E29" s="13"/>
      <c r="F29" s="21" t="s">
        <v>47</v>
      </c>
      <c r="G29" s="14">
        <v>7</v>
      </c>
      <c r="H29" s="16">
        <f t="shared" si="5"/>
        <v>0.0013801261829652998</v>
      </c>
      <c r="I29" s="13"/>
      <c r="J29" s="21" t="s">
        <v>108</v>
      </c>
      <c r="K29" s="14"/>
      <c r="L29" s="16">
        <f t="shared" si="2"/>
        <v>0</v>
      </c>
      <c r="M29" s="14">
        <v>1</v>
      </c>
      <c r="N29" s="16">
        <f t="shared" si="3"/>
        <v>0.00026246719160104987</v>
      </c>
    </row>
    <row r="30" spans="2:14" ht="12.75">
      <c r="B30" s="21" t="s">
        <v>83</v>
      </c>
      <c r="C30" s="17">
        <v>5</v>
      </c>
      <c r="D30" s="16">
        <f t="shared" si="4"/>
        <v>0.0009285051067780873</v>
      </c>
      <c r="E30" s="13"/>
      <c r="F30" s="21" t="s">
        <v>59</v>
      </c>
      <c r="G30" s="14">
        <v>7</v>
      </c>
      <c r="H30" s="16">
        <f t="shared" si="5"/>
        <v>0.0013801261829652998</v>
      </c>
      <c r="I30" s="13"/>
      <c r="J30" s="21" t="s">
        <v>109</v>
      </c>
      <c r="K30" s="14"/>
      <c r="L30" s="16">
        <f t="shared" si="2"/>
        <v>0</v>
      </c>
      <c r="M30" s="14">
        <v>1</v>
      </c>
      <c r="N30" s="16">
        <f t="shared" si="3"/>
        <v>0.00026246719160104987</v>
      </c>
    </row>
    <row r="31" spans="2:14" ht="12.75">
      <c r="B31" s="21" t="s">
        <v>93</v>
      </c>
      <c r="C31" s="17">
        <v>5</v>
      </c>
      <c r="D31" s="16">
        <f t="shared" si="4"/>
        <v>0.0009285051067780873</v>
      </c>
      <c r="E31" s="13"/>
      <c r="F31" s="21" t="s">
        <v>33</v>
      </c>
      <c r="G31" s="14">
        <v>6</v>
      </c>
      <c r="H31" s="16">
        <f t="shared" si="5"/>
        <v>0.0011829652996845426</v>
      </c>
      <c r="I31" s="13"/>
      <c r="J31" s="21" t="s">
        <v>103</v>
      </c>
      <c r="K31" s="14">
        <v>112</v>
      </c>
      <c r="L31" s="16">
        <f t="shared" si="2"/>
        <v>0.018223234624145785</v>
      </c>
      <c r="M31" s="14">
        <v>47</v>
      </c>
      <c r="N31" s="16">
        <f t="shared" si="3"/>
        <v>0.012335958005249344</v>
      </c>
    </row>
    <row r="32" spans="2:14" ht="12.75">
      <c r="B32" s="21" t="s">
        <v>94</v>
      </c>
      <c r="C32" s="17">
        <v>5</v>
      </c>
      <c r="D32" s="16">
        <f t="shared" si="4"/>
        <v>0.0009285051067780873</v>
      </c>
      <c r="E32" s="13"/>
      <c r="F32" s="21" t="s">
        <v>98</v>
      </c>
      <c r="G32" s="14">
        <v>6</v>
      </c>
      <c r="H32" s="16">
        <f t="shared" si="5"/>
        <v>0.0011829652996845426</v>
      </c>
      <c r="I32" s="13"/>
      <c r="J32" s="11"/>
      <c r="K32" s="14"/>
      <c r="L32" s="16"/>
      <c r="M32" s="14"/>
      <c r="N32" s="16"/>
    </row>
    <row r="33" spans="2:14" ht="12.75">
      <c r="B33" s="21" t="s">
        <v>39</v>
      </c>
      <c r="C33" s="17">
        <v>4</v>
      </c>
      <c r="D33" s="16">
        <f t="shared" si="4"/>
        <v>0.0007428040854224698</v>
      </c>
      <c r="E33" s="13"/>
      <c r="F33" s="21" t="s">
        <v>97</v>
      </c>
      <c r="G33" s="14">
        <v>6</v>
      </c>
      <c r="H33" s="16">
        <f>G35/G$38</f>
        <v>0.0009858044164037854</v>
      </c>
      <c r="I33" s="13"/>
      <c r="J33" s="6" t="s">
        <v>17</v>
      </c>
      <c r="K33" s="7">
        <f>SUM(K9:K37)</f>
        <v>6146</v>
      </c>
      <c r="L33" s="11">
        <f>SUM(L9:L37)</f>
        <v>1.0000000000000002</v>
      </c>
      <c r="M33" s="7">
        <f>SUM(M9:M33)</f>
        <v>3810</v>
      </c>
      <c r="N33" s="12">
        <f>M33/M$33</f>
        <v>1</v>
      </c>
    </row>
    <row r="34" spans="2:14" ht="12.75">
      <c r="B34" s="25" t="s">
        <v>51</v>
      </c>
      <c r="C34" s="17">
        <v>4</v>
      </c>
      <c r="D34" s="16">
        <f t="shared" si="4"/>
        <v>0.0007428040854224698</v>
      </c>
      <c r="E34" s="13"/>
      <c r="F34" s="21" t="s">
        <v>99</v>
      </c>
      <c r="G34" s="14">
        <v>5</v>
      </c>
      <c r="H34" s="16">
        <f>G34/G$38</f>
        <v>0.0009858044164037854</v>
      </c>
      <c r="I34" s="13"/>
      <c r="J34" s="11"/>
      <c r="N34" s="16"/>
    </row>
    <row r="35" spans="2:14" ht="12.75">
      <c r="B35" s="25" t="s">
        <v>95</v>
      </c>
      <c r="C35" s="17">
        <v>4</v>
      </c>
      <c r="D35" s="16">
        <f t="shared" si="4"/>
        <v>0.0007428040854224698</v>
      </c>
      <c r="E35" s="13"/>
      <c r="F35" s="21" t="s">
        <v>100</v>
      </c>
      <c r="G35" s="14">
        <v>5</v>
      </c>
      <c r="H35" s="16">
        <f>G35/G$38</f>
        <v>0.0009858044164037854</v>
      </c>
      <c r="I35" s="13"/>
      <c r="J35" s="11"/>
      <c r="K35" s="14"/>
      <c r="L35" s="13"/>
      <c r="M35" s="14"/>
      <c r="N35" s="16"/>
    </row>
    <row r="36" spans="2:14" ht="12.75">
      <c r="B36" s="21" t="s">
        <v>16</v>
      </c>
      <c r="C36" s="17">
        <v>19</v>
      </c>
      <c r="D36" s="16">
        <f t="shared" si="4"/>
        <v>0.003528319405756732</v>
      </c>
      <c r="E36" s="13"/>
      <c r="F36" s="21" t="s">
        <v>16</v>
      </c>
      <c r="G36" s="14">
        <v>100</v>
      </c>
      <c r="H36" s="16">
        <f>G17/G$38</f>
        <v>0.007294952681388012</v>
      </c>
      <c r="I36" s="13"/>
      <c r="J36" s="11"/>
      <c r="K36" s="14"/>
      <c r="L36" s="13"/>
      <c r="M36" s="14"/>
      <c r="N36" s="16"/>
    </row>
    <row r="37" spans="7:14" ht="12.75">
      <c r="G37"/>
      <c r="H37"/>
      <c r="I37"/>
      <c r="J37" s="11"/>
      <c r="N37" s="10"/>
    </row>
    <row r="38" spans="2:9" ht="12.75">
      <c r="B38" s="6" t="s">
        <v>17</v>
      </c>
      <c r="C38" s="7">
        <f>SUM(C9:C36)</f>
        <v>5385</v>
      </c>
      <c r="D38" s="11">
        <f>SUM(D9:D37)</f>
        <v>0.999628597957289</v>
      </c>
      <c r="E38" s="11"/>
      <c r="F38" s="6" t="s">
        <v>17</v>
      </c>
      <c r="G38" s="7">
        <f>SUM(G9:G36)</f>
        <v>5072</v>
      </c>
      <c r="H38" s="11">
        <f>SUM(H9:H33)</f>
        <v>0.9779179810725552</v>
      </c>
      <c r="I38" s="11"/>
    </row>
    <row r="39" spans="2:10" ht="12.75">
      <c r="B39"/>
      <c r="C39" s="5"/>
      <c r="D39" s="5"/>
      <c r="E39" s="5"/>
      <c r="F39" s="5"/>
      <c r="G39" s="5"/>
      <c r="H39" s="5"/>
      <c r="I39" s="5"/>
      <c r="J39" s="5"/>
    </row>
    <row r="40" spans="2:10" ht="12.75">
      <c r="B40"/>
      <c r="C40" s="5"/>
      <c r="D40" s="5"/>
      <c r="E40" s="5"/>
      <c r="F40" s="5"/>
      <c r="G40" s="5"/>
      <c r="H40" s="5"/>
      <c r="I40" s="5"/>
      <c r="J40" s="5"/>
    </row>
    <row r="41" spans="2:10" ht="12.75">
      <c r="B41" s="8" t="s">
        <v>18</v>
      </c>
      <c r="C41" s="5"/>
      <c r="D41" s="5"/>
      <c r="E41" s="5"/>
      <c r="F41" s="5"/>
      <c r="G41" s="5"/>
      <c r="H41" s="5"/>
      <c r="I41" s="5"/>
      <c r="J41" s="5"/>
    </row>
    <row r="42" spans="2:10" ht="12.75">
      <c r="B42" s="8" t="s">
        <v>19</v>
      </c>
      <c r="C42" s="5"/>
      <c r="D42" s="5"/>
      <c r="E42" s="5"/>
      <c r="F42" s="5"/>
      <c r="G42" s="5"/>
      <c r="H42" s="5"/>
      <c r="I42" s="5"/>
      <c r="J42" s="5"/>
    </row>
    <row r="43" spans="2:10" ht="12.75">
      <c r="B43"/>
      <c r="C43" s="5"/>
      <c r="D43" s="5"/>
      <c r="E43" s="5"/>
      <c r="F43" s="5"/>
      <c r="G43" s="5"/>
      <c r="H43" s="5"/>
      <c r="I43" s="5"/>
      <c r="J43" s="5"/>
    </row>
    <row r="46" ht="12.75">
      <c r="J46" s="19"/>
    </row>
    <row r="47" ht="12.75">
      <c r="J47" s="20"/>
    </row>
    <row r="48" ht="12.75">
      <c r="J48" s="19"/>
    </row>
  </sheetData>
  <sheetProtection/>
  <mergeCells count="4">
    <mergeCell ref="C4:H4"/>
    <mergeCell ref="K4:N4"/>
    <mergeCell ref="C5:H5"/>
    <mergeCell ref="K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zoomScale="80" zoomScaleNormal="80" zoomScalePageLayoutView="0" workbookViewId="0" topLeftCell="A1">
      <selection activeCell="F36" sqref="F36"/>
    </sheetView>
  </sheetViews>
  <sheetFormatPr defaultColWidth="9.140625" defaultRowHeight="12.75"/>
  <cols>
    <col min="1" max="1" width="5.8515625" style="0" customWidth="1"/>
    <col min="2" max="2" width="23.140625" style="1" customWidth="1"/>
    <col min="3" max="3" width="11.57421875" style="1" customWidth="1"/>
    <col min="4" max="4" width="6.8515625" style="1" customWidth="1"/>
    <col min="5" max="5" width="2.8515625" style="1" customWidth="1"/>
    <col min="6" max="6" width="25.7109375" style="1" customWidth="1"/>
    <col min="7" max="7" width="15.00390625" style="1" customWidth="1"/>
    <col min="8" max="8" width="9.421875" style="1" customWidth="1"/>
    <col min="9" max="9" width="6.57421875" style="1" customWidth="1"/>
    <col min="10" max="10" width="23.421875" style="1" customWidth="1"/>
    <col min="11" max="11" width="13.140625" style="0" customWidth="1"/>
    <col min="13" max="13" width="16.00390625" style="0" customWidth="1"/>
  </cols>
  <sheetData>
    <row r="1" spans="1:10" ht="13.5">
      <c r="A1" s="3" t="s">
        <v>28</v>
      </c>
      <c r="B1" s="4" t="s">
        <v>70</v>
      </c>
      <c r="C1" s="2"/>
      <c r="D1" s="2"/>
      <c r="E1" s="2"/>
      <c r="F1" s="2"/>
      <c r="G1" s="2"/>
      <c r="H1" s="2"/>
      <c r="I1" s="2"/>
      <c r="J1" s="2"/>
    </row>
    <row r="2" spans="1:10" ht="13.5">
      <c r="A2" s="3"/>
      <c r="B2" s="4" t="s">
        <v>71</v>
      </c>
      <c r="C2" s="2"/>
      <c r="D2" s="2"/>
      <c r="E2" s="2"/>
      <c r="F2" s="2"/>
      <c r="G2" s="2"/>
      <c r="H2" s="2"/>
      <c r="I2" s="2"/>
      <c r="J2" s="2"/>
    </row>
    <row r="3" spans="1:10" ht="13.5">
      <c r="A3" s="3"/>
      <c r="B3" s="4"/>
      <c r="C3" s="2"/>
      <c r="D3" s="2"/>
      <c r="E3" s="2"/>
      <c r="F3" s="2"/>
      <c r="G3" s="2"/>
      <c r="H3" s="2"/>
      <c r="I3" s="2"/>
      <c r="J3" s="2"/>
    </row>
    <row r="4" spans="2:14" ht="12.75">
      <c r="B4" s="18" t="s">
        <v>20</v>
      </c>
      <c r="C4" s="43" t="s">
        <v>23</v>
      </c>
      <c r="D4" s="43"/>
      <c r="E4" s="43"/>
      <c r="F4" s="43"/>
      <c r="G4" s="43"/>
      <c r="H4" s="43"/>
      <c r="I4" s="9"/>
      <c r="J4" s="18" t="s">
        <v>20</v>
      </c>
      <c r="K4" s="43" t="s">
        <v>25</v>
      </c>
      <c r="L4" s="43"/>
      <c r="M4" s="43"/>
      <c r="N4" s="43"/>
    </row>
    <row r="5" spans="2:14" ht="12.75">
      <c r="B5" s="18" t="s">
        <v>21</v>
      </c>
      <c r="C5" s="43" t="s">
        <v>24</v>
      </c>
      <c r="D5" s="43"/>
      <c r="E5" s="43"/>
      <c r="F5" s="43"/>
      <c r="G5" s="43"/>
      <c r="H5" s="43"/>
      <c r="I5"/>
      <c r="J5" s="18" t="s">
        <v>21</v>
      </c>
      <c r="K5" s="43" t="s">
        <v>26</v>
      </c>
      <c r="L5" s="43"/>
      <c r="M5" s="43"/>
      <c r="N5" s="43"/>
    </row>
    <row r="6" spans="2:14" ht="12.75">
      <c r="B6" t="s">
        <v>0</v>
      </c>
      <c r="C6" s="9" t="s">
        <v>27</v>
      </c>
      <c r="D6" s="9"/>
      <c r="E6" s="9"/>
      <c r="F6" s="9"/>
      <c r="G6" s="9" t="s">
        <v>13</v>
      </c>
      <c r="H6" s="9"/>
      <c r="I6" s="9"/>
      <c r="J6" s="9"/>
      <c r="K6" s="9" t="s">
        <v>27</v>
      </c>
      <c r="L6" s="9"/>
      <c r="M6" s="9" t="s">
        <v>13</v>
      </c>
      <c r="N6" s="9"/>
    </row>
    <row r="7" spans="2:14" ht="12.75">
      <c r="B7"/>
      <c r="C7" s="9" t="s">
        <v>14</v>
      </c>
      <c r="D7" s="9" t="s">
        <v>22</v>
      </c>
      <c r="E7" s="9"/>
      <c r="F7" s="9"/>
      <c r="G7" s="9" t="s">
        <v>15</v>
      </c>
      <c r="H7" s="9" t="s">
        <v>22</v>
      </c>
      <c r="I7" s="9"/>
      <c r="J7" s="9"/>
      <c r="K7" s="9" t="s">
        <v>14</v>
      </c>
      <c r="L7" s="9" t="s">
        <v>22</v>
      </c>
      <c r="M7" s="9" t="s">
        <v>15</v>
      </c>
      <c r="N7" s="9" t="s">
        <v>22</v>
      </c>
    </row>
    <row r="8" spans="2:11" ht="12.75">
      <c r="B8" s="15" t="s">
        <v>0</v>
      </c>
      <c r="C8" s="15"/>
      <c r="D8"/>
      <c r="E8"/>
      <c r="F8" s="16"/>
      <c r="G8"/>
      <c r="H8"/>
      <c r="I8"/>
      <c r="J8"/>
      <c r="K8" s="5"/>
    </row>
    <row r="9" spans="2:14" ht="12.75">
      <c r="B9" s="21" t="s">
        <v>7</v>
      </c>
      <c r="C9" s="17">
        <v>843</v>
      </c>
      <c r="D9" s="16">
        <f aca="true" t="shared" si="0" ref="D9:D34">C9/C$36</f>
        <v>0.18238857637386413</v>
      </c>
      <c r="E9" s="13"/>
      <c r="F9" s="21" t="s">
        <v>7</v>
      </c>
      <c r="G9" s="14">
        <v>1427</v>
      </c>
      <c r="H9" s="16">
        <f aca="true" t="shared" si="1" ref="H9:H34">G9/G$36</f>
        <v>0.2735288479969331</v>
      </c>
      <c r="I9" s="13"/>
      <c r="J9" s="21" t="s">
        <v>12</v>
      </c>
      <c r="K9" s="5">
        <v>1574</v>
      </c>
      <c r="L9" s="16">
        <f aca="true" t="shared" si="2" ref="L9:L30">K9/K$36</f>
        <v>0.25378910029022894</v>
      </c>
      <c r="M9">
        <v>860</v>
      </c>
      <c r="N9" s="16">
        <f aca="true" t="shared" si="3" ref="N9:N30">M9/M$36</f>
        <v>0.23255813953488372</v>
      </c>
    </row>
    <row r="10" spans="2:14" ht="12.75">
      <c r="B10" s="21" t="s">
        <v>1</v>
      </c>
      <c r="C10" s="17">
        <v>794</v>
      </c>
      <c r="D10" s="16">
        <f t="shared" si="0"/>
        <v>0.17178710514928602</v>
      </c>
      <c r="E10" s="13"/>
      <c r="F10" s="21" t="s">
        <v>8</v>
      </c>
      <c r="G10" s="14">
        <v>931</v>
      </c>
      <c r="H10" s="16">
        <f t="shared" si="1"/>
        <v>0.17845505079547633</v>
      </c>
      <c r="I10" s="13"/>
      <c r="J10" s="21" t="s">
        <v>1</v>
      </c>
      <c r="K10" s="5">
        <v>1229</v>
      </c>
      <c r="L10" s="16">
        <f t="shared" si="2"/>
        <v>0.1981618832634634</v>
      </c>
      <c r="M10">
        <v>679</v>
      </c>
      <c r="N10" s="16">
        <f t="shared" si="3"/>
        <v>0.1836127636560303</v>
      </c>
    </row>
    <row r="11" spans="2:14" ht="12.75">
      <c r="B11" s="21" t="s">
        <v>8</v>
      </c>
      <c r="C11" s="17">
        <v>781</v>
      </c>
      <c r="D11" s="16">
        <f t="shared" si="0"/>
        <v>0.16897446992643878</v>
      </c>
      <c r="E11" s="13"/>
      <c r="F11" s="21" t="s">
        <v>1</v>
      </c>
      <c r="G11" s="14">
        <v>681</v>
      </c>
      <c r="H11" s="16">
        <f t="shared" si="1"/>
        <v>0.1305347901092582</v>
      </c>
      <c r="I11" s="13"/>
      <c r="J11" s="21" t="s">
        <v>3</v>
      </c>
      <c r="K11" s="5">
        <v>894</v>
      </c>
      <c r="L11" s="16">
        <f t="shared" si="2"/>
        <v>0.14414704933892292</v>
      </c>
      <c r="M11">
        <v>571</v>
      </c>
      <c r="N11" s="16">
        <f t="shared" si="3"/>
        <v>0.15440778799351002</v>
      </c>
    </row>
    <row r="12" spans="2:14" ht="12.75">
      <c r="B12" s="21" t="s">
        <v>9</v>
      </c>
      <c r="C12" s="17">
        <v>667</v>
      </c>
      <c r="D12" s="16">
        <f t="shared" si="0"/>
        <v>0.1443098225876244</v>
      </c>
      <c r="E12" s="13"/>
      <c r="F12" s="21" t="s">
        <v>12</v>
      </c>
      <c r="G12" s="14">
        <v>673</v>
      </c>
      <c r="H12" s="16">
        <f t="shared" si="1"/>
        <v>0.12900134176729922</v>
      </c>
      <c r="I12" s="13"/>
      <c r="J12" s="21" t="s">
        <v>8</v>
      </c>
      <c r="K12" s="5">
        <v>950</v>
      </c>
      <c r="L12" s="16">
        <f t="shared" si="2"/>
        <v>0.15317639471138342</v>
      </c>
      <c r="M12">
        <v>568</v>
      </c>
      <c r="N12" s="16">
        <f t="shared" si="3"/>
        <v>0.1535965386695511</v>
      </c>
    </row>
    <row r="13" spans="2:14" ht="12.75">
      <c r="B13" s="21" t="s">
        <v>12</v>
      </c>
      <c r="C13" s="17">
        <v>578</v>
      </c>
      <c r="D13" s="16">
        <f t="shared" si="0"/>
        <v>0.1250540891389009</v>
      </c>
      <c r="E13" s="13"/>
      <c r="F13" s="21" t="s">
        <v>9</v>
      </c>
      <c r="G13" s="14">
        <v>459</v>
      </c>
      <c r="H13" s="16">
        <f t="shared" si="1"/>
        <v>0.08798159861989649</v>
      </c>
      <c r="I13" s="13"/>
      <c r="J13" s="21" t="s">
        <v>7</v>
      </c>
      <c r="K13" s="5">
        <v>756</v>
      </c>
      <c r="L13" s="16">
        <f t="shared" si="2"/>
        <v>0.12189616252821671</v>
      </c>
      <c r="M13">
        <v>468</v>
      </c>
      <c r="N13" s="16">
        <f t="shared" si="3"/>
        <v>0.1265548945375879</v>
      </c>
    </row>
    <row r="14" spans="2:14" ht="12.75">
      <c r="B14" s="21" t="s">
        <v>3</v>
      </c>
      <c r="C14" s="17">
        <v>410</v>
      </c>
      <c r="D14" s="16">
        <f t="shared" si="0"/>
        <v>0.08870618779749026</v>
      </c>
      <c r="E14" s="13"/>
      <c r="F14" s="21" t="s">
        <v>3</v>
      </c>
      <c r="G14" s="14">
        <v>409</v>
      </c>
      <c r="H14" s="16">
        <f t="shared" si="1"/>
        <v>0.07839754648265286</v>
      </c>
      <c r="I14" s="13"/>
      <c r="J14" s="21" t="s">
        <v>4</v>
      </c>
      <c r="K14" s="5">
        <v>437</v>
      </c>
      <c r="L14" s="16">
        <f t="shared" si="2"/>
        <v>0.07046114156723637</v>
      </c>
      <c r="M14">
        <v>262</v>
      </c>
      <c r="N14" s="16">
        <f t="shared" si="3"/>
        <v>0.07084910762574365</v>
      </c>
    </row>
    <row r="15" spans="2:14" ht="12.75">
      <c r="B15" s="21" t="s">
        <v>4</v>
      </c>
      <c r="C15" s="17">
        <v>360</v>
      </c>
      <c r="D15" s="16">
        <f t="shared" si="0"/>
        <v>0.07788836001730852</v>
      </c>
      <c r="E15" s="13"/>
      <c r="F15" s="21" t="s">
        <v>4</v>
      </c>
      <c r="G15" s="14">
        <v>289</v>
      </c>
      <c r="H15" s="16">
        <f t="shared" si="1"/>
        <v>0.05539582135326816</v>
      </c>
      <c r="I15" s="13"/>
      <c r="J15" s="21" t="s">
        <v>9</v>
      </c>
      <c r="K15" s="5">
        <v>208</v>
      </c>
      <c r="L15" s="16">
        <f t="shared" si="2"/>
        <v>0.03353756852628184</v>
      </c>
      <c r="M15">
        <v>219</v>
      </c>
      <c r="N15" s="16">
        <f t="shared" si="3"/>
        <v>0.05922120064899946</v>
      </c>
    </row>
    <row r="16" spans="2:14" ht="12.75">
      <c r="B16" s="21" t="s">
        <v>2</v>
      </c>
      <c r="C16" s="17">
        <v>37</v>
      </c>
      <c r="D16" s="16">
        <f t="shared" si="0"/>
        <v>0.008005192557334487</v>
      </c>
      <c r="E16" s="13"/>
      <c r="F16" s="21" t="s">
        <v>5</v>
      </c>
      <c r="G16" s="14">
        <v>51</v>
      </c>
      <c r="H16" s="16">
        <f t="shared" si="1"/>
        <v>0.0097757331799885</v>
      </c>
      <c r="I16" s="13"/>
      <c r="J16" s="21" t="s">
        <v>74</v>
      </c>
      <c r="K16" s="5"/>
      <c r="L16" s="16">
        <f t="shared" si="2"/>
        <v>0</v>
      </c>
      <c r="M16">
        <v>7</v>
      </c>
      <c r="N16" s="16">
        <f t="shared" si="3"/>
        <v>0.0018929150892374256</v>
      </c>
    </row>
    <row r="17" spans="2:14" ht="12.75">
      <c r="B17" s="21" t="s">
        <v>31</v>
      </c>
      <c r="C17" s="17">
        <v>19</v>
      </c>
      <c r="D17" s="16">
        <f t="shared" si="0"/>
        <v>0.004110774556469061</v>
      </c>
      <c r="E17" s="13"/>
      <c r="F17" s="21" t="s">
        <v>6</v>
      </c>
      <c r="G17" s="14">
        <v>25</v>
      </c>
      <c r="H17" s="16">
        <f t="shared" si="1"/>
        <v>0.0047920260686218135</v>
      </c>
      <c r="I17" s="13"/>
      <c r="J17" s="21" t="s">
        <v>5</v>
      </c>
      <c r="K17" s="5"/>
      <c r="L17" s="16">
        <f t="shared" si="2"/>
        <v>0</v>
      </c>
      <c r="M17" s="24">
        <v>3</v>
      </c>
      <c r="N17" s="24" t="s">
        <v>44</v>
      </c>
    </row>
    <row r="18" spans="2:14" ht="12.75">
      <c r="B18" s="21" t="s">
        <v>48</v>
      </c>
      <c r="C18" s="17">
        <v>18</v>
      </c>
      <c r="D18" s="16">
        <f t="shared" si="0"/>
        <v>0.0038944180008654264</v>
      </c>
      <c r="E18" s="13"/>
      <c r="F18" s="21" t="s">
        <v>10</v>
      </c>
      <c r="G18" s="14">
        <v>22</v>
      </c>
      <c r="H18" s="16">
        <f t="shared" si="1"/>
        <v>0.004216982940387195</v>
      </c>
      <c r="I18" s="13"/>
      <c r="J18" s="21" t="s">
        <v>37</v>
      </c>
      <c r="K18" s="5"/>
      <c r="L18" s="16">
        <f t="shared" si="2"/>
        <v>0</v>
      </c>
      <c r="M18" s="24">
        <v>3</v>
      </c>
      <c r="N18" s="24" t="s">
        <v>44</v>
      </c>
    </row>
    <row r="19" spans="2:14" ht="12.75">
      <c r="B19" s="21" t="s">
        <v>10</v>
      </c>
      <c r="C19" s="17">
        <v>15</v>
      </c>
      <c r="D19" s="16">
        <f t="shared" si="0"/>
        <v>0.003245348334054522</v>
      </c>
      <c r="E19" s="13"/>
      <c r="F19" s="21" t="s">
        <v>2</v>
      </c>
      <c r="G19" s="14">
        <v>20</v>
      </c>
      <c r="H19" s="16">
        <f t="shared" si="1"/>
        <v>0.003833620854897451</v>
      </c>
      <c r="I19" s="13"/>
      <c r="J19" s="21" t="s">
        <v>29</v>
      </c>
      <c r="K19" s="5"/>
      <c r="L19" s="16">
        <f t="shared" si="2"/>
        <v>0</v>
      </c>
      <c r="M19">
        <v>3</v>
      </c>
      <c r="N19" s="16">
        <f t="shared" si="3"/>
        <v>0.0008112493239588967</v>
      </c>
    </row>
    <row r="20" spans="2:14" ht="12.75">
      <c r="B20" s="21" t="s">
        <v>32</v>
      </c>
      <c r="C20" s="17">
        <v>11</v>
      </c>
      <c r="D20" s="16">
        <f t="shared" si="0"/>
        <v>0.002379922111639983</v>
      </c>
      <c r="E20" s="13"/>
      <c r="F20" s="21" t="s">
        <v>34</v>
      </c>
      <c r="G20" s="14">
        <v>13</v>
      </c>
      <c r="H20" s="16">
        <f t="shared" si="1"/>
        <v>0.002491853555683343</v>
      </c>
      <c r="I20" s="13"/>
      <c r="J20" s="21" t="s">
        <v>2</v>
      </c>
      <c r="K20" s="14"/>
      <c r="L20" s="16">
        <f t="shared" si="2"/>
        <v>0</v>
      </c>
      <c r="M20" s="14">
        <v>2</v>
      </c>
      <c r="N20" s="16">
        <f t="shared" si="3"/>
        <v>0.0005408328826392645</v>
      </c>
    </row>
    <row r="21" spans="2:14" ht="12.75">
      <c r="B21" s="21" t="s">
        <v>40</v>
      </c>
      <c r="C21" s="17">
        <v>10</v>
      </c>
      <c r="D21" s="16">
        <f t="shared" si="0"/>
        <v>0.0021635655560363477</v>
      </c>
      <c r="E21" s="13"/>
      <c r="F21" s="21" t="s">
        <v>58</v>
      </c>
      <c r="G21" s="14">
        <v>12</v>
      </c>
      <c r="H21" s="16">
        <f t="shared" si="1"/>
        <v>0.0023001725129384704</v>
      </c>
      <c r="I21" s="13"/>
      <c r="J21" s="21" t="s">
        <v>43</v>
      </c>
      <c r="K21" s="14"/>
      <c r="L21" s="16">
        <f t="shared" si="2"/>
        <v>0</v>
      </c>
      <c r="M21" s="14">
        <v>2</v>
      </c>
      <c r="N21" s="16">
        <f t="shared" si="3"/>
        <v>0.0005408328826392645</v>
      </c>
    </row>
    <row r="22" spans="2:14" ht="12.75">
      <c r="B22" s="21" t="s">
        <v>50</v>
      </c>
      <c r="C22" s="17">
        <v>10</v>
      </c>
      <c r="D22" s="16">
        <f t="shared" si="0"/>
        <v>0.0021635655560363477</v>
      </c>
      <c r="E22" s="13"/>
      <c r="F22" s="21" t="s">
        <v>35</v>
      </c>
      <c r="G22" s="14">
        <v>12</v>
      </c>
      <c r="H22" s="16">
        <f t="shared" si="1"/>
        <v>0.0023001725129384704</v>
      </c>
      <c r="I22" s="13"/>
      <c r="J22" s="21" t="s">
        <v>75</v>
      </c>
      <c r="K22" s="14"/>
      <c r="L22" s="16">
        <f t="shared" si="2"/>
        <v>0</v>
      </c>
      <c r="M22" s="14">
        <v>2</v>
      </c>
      <c r="N22" s="16">
        <f t="shared" si="3"/>
        <v>0.0005408328826392645</v>
      </c>
    </row>
    <row r="23" spans="2:14" ht="12.75">
      <c r="B23" s="21" t="s">
        <v>30</v>
      </c>
      <c r="C23" s="17">
        <v>7</v>
      </c>
      <c r="D23" s="16">
        <f t="shared" si="0"/>
        <v>0.0015144958892254435</v>
      </c>
      <c r="E23" s="13"/>
      <c r="F23" s="21" t="s">
        <v>11</v>
      </c>
      <c r="G23" s="14">
        <v>11</v>
      </c>
      <c r="H23" s="16">
        <f t="shared" si="1"/>
        <v>0.0021084914701935977</v>
      </c>
      <c r="I23" s="13"/>
      <c r="J23" s="21" t="s">
        <v>76</v>
      </c>
      <c r="K23" s="14"/>
      <c r="L23" s="16">
        <f t="shared" si="2"/>
        <v>0</v>
      </c>
      <c r="M23" s="14">
        <v>2</v>
      </c>
      <c r="N23" s="16">
        <f t="shared" si="3"/>
        <v>0.0005408328826392645</v>
      </c>
    </row>
    <row r="24" spans="2:14" ht="12.75">
      <c r="B24" s="21" t="s">
        <v>5</v>
      </c>
      <c r="C24" s="17">
        <v>6</v>
      </c>
      <c r="D24" s="16">
        <f t="shared" si="0"/>
        <v>0.0012981393336218088</v>
      </c>
      <c r="E24" s="13"/>
      <c r="F24" s="21" t="s">
        <v>48</v>
      </c>
      <c r="G24" s="14">
        <v>10</v>
      </c>
      <c r="H24" s="16">
        <f t="shared" si="1"/>
        <v>0.0019168104274487254</v>
      </c>
      <c r="I24" s="13"/>
      <c r="J24" s="21" t="s">
        <v>77</v>
      </c>
      <c r="K24" s="14"/>
      <c r="L24" s="16">
        <f t="shared" si="2"/>
        <v>0</v>
      </c>
      <c r="M24" s="14">
        <v>2</v>
      </c>
      <c r="N24" s="16">
        <f t="shared" si="3"/>
        <v>0.0005408328826392645</v>
      </c>
    </row>
    <row r="25" spans="2:14" ht="12.75">
      <c r="B25" s="21" t="s">
        <v>39</v>
      </c>
      <c r="C25" s="17">
        <v>6</v>
      </c>
      <c r="D25" s="16">
        <f>C26/C$36</f>
        <v>0.0010817827780181739</v>
      </c>
      <c r="E25" s="13"/>
      <c r="F25" s="21" t="s">
        <v>33</v>
      </c>
      <c r="G25" s="14">
        <v>9</v>
      </c>
      <c r="H25" s="16">
        <f t="shared" si="1"/>
        <v>0.0017251293847038527</v>
      </c>
      <c r="I25" s="13"/>
      <c r="J25" s="21" t="s">
        <v>63</v>
      </c>
      <c r="K25" s="14">
        <v>5</v>
      </c>
      <c r="L25" s="16">
        <f t="shared" si="2"/>
        <v>0.0008061915511125443</v>
      </c>
      <c r="M25" s="14">
        <v>2</v>
      </c>
      <c r="N25" s="16">
        <f t="shared" si="3"/>
        <v>0.0005408328826392645</v>
      </c>
    </row>
    <row r="26" spans="2:14" ht="12.75">
      <c r="B26" s="21" t="s">
        <v>83</v>
      </c>
      <c r="C26" s="17">
        <v>5</v>
      </c>
      <c r="D26" s="16">
        <f>C27/C$36</f>
        <v>0.0010817827780181739</v>
      </c>
      <c r="E26" s="13"/>
      <c r="F26" s="21" t="s">
        <v>62</v>
      </c>
      <c r="G26" s="14">
        <v>8</v>
      </c>
      <c r="H26" s="16">
        <f t="shared" si="1"/>
        <v>0.0015334483419589802</v>
      </c>
      <c r="I26" s="13"/>
      <c r="J26" s="21" t="s">
        <v>6</v>
      </c>
      <c r="K26" s="14"/>
      <c r="L26" s="16">
        <f t="shared" si="2"/>
        <v>0</v>
      </c>
      <c r="M26" s="14">
        <v>1</v>
      </c>
      <c r="N26" s="16">
        <f t="shared" si="3"/>
        <v>0.00027041644131963225</v>
      </c>
    </row>
    <row r="27" spans="2:14" ht="12.75">
      <c r="B27" s="21" t="s">
        <v>84</v>
      </c>
      <c r="C27" s="17">
        <v>5</v>
      </c>
      <c r="D27" s="16">
        <f>C28/C$36</f>
        <v>0.0008654262224145391</v>
      </c>
      <c r="E27" s="13"/>
      <c r="F27" s="21" t="s">
        <v>36</v>
      </c>
      <c r="G27" s="14">
        <v>8</v>
      </c>
      <c r="H27" s="16">
        <f t="shared" si="1"/>
        <v>0.0015334483419589802</v>
      </c>
      <c r="I27" s="13"/>
      <c r="J27" s="21" t="s">
        <v>10</v>
      </c>
      <c r="K27" s="14"/>
      <c r="L27" s="16">
        <f t="shared" si="2"/>
        <v>0</v>
      </c>
      <c r="M27" s="14">
        <v>1</v>
      </c>
      <c r="N27" s="16">
        <f t="shared" si="3"/>
        <v>0.00027041644131963225</v>
      </c>
    </row>
    <row r="28" spans="2:14" ht="12.75">
      <c r="B28" s="21" t="s">
        <v>55</v>
      </c>
      <c r="C28" s="17">
        <v>4</v>
      </c>
      <c r="D28" s="16">
        <f>C29/C$36</f>
        <v>0.0008654262224145391</v>
      </c>
      <c r="E28" s="13"/>
      <c r="F28" s="21" t="s">
        <v>72</v>
      </c>
      <c r="G28" s="14">
        <v>7</v>
      </c>
      <c r="H28" s="16">
        <f t="shared" si="1"/>
        <v>0.0013417672992141077</v>
      </c>
      <c r="I28" s="13"/>
      <c r="J28" s="21" t="s">
        <v>30</v>
      </c>
      <c r="K28" s="14">
        <v>2</v>
      </c>
      <c r="L28" s="16">
        <f t="shared" si="2"/>
        <v>0.0003224766204450177</v>
      </c>
      <c r="M28" s="14">
        <v>1</v>
      </c>
      <c r="N28" s="16">
        <f t="shared" si="3"/>
        <v>0.00027041644131963225</v>
      </c>
    </row>
    <row r="29" spans="2:14" ht="12.75">
      <c r="B29" s="21" t="s">
        <v>85</v>
      </c>
      <c r="C29" s="17">
        <v>4</v>
      </c>
      <c r="D29" s="16">
        <f>C28/C$36</f>
        <v>0.0008654262224145391</v>
      </c>
      <c r="E29" s="13"/>
      <c r="F29" s="21" t="s">
        <v>47</v>
      </c>
      <c r="G29" s="14">
        <v>7</v>
      </c>
      <c r="H29" s="16">
        <f t="shared" si="1"/>
        <v>0.0013417672992141077</v>
      </c>
      <c r="I29" s="13"/>
      <c r="J29" s="21" t="s">
        <v>78</v>
      </c>
      <c r="K29" s="14"/>
      <c r="L29" s="16">
        <f t="shared" si="2"/>
        <v>0</v>
      </c>
      <c r="M29" s="14">
        <v>1</v>
      </c>
      <c r="N29" s="16">
        <f t="shared" si="3"/>
        <v>0.00027041644131963225</v>
      </c>
    </row>
    <row r="30" spans="2:14" ht="12.75">
      <c r="B30" s="22" t="s">
        <v>86</v>
      </c>
      <c r="C30" s="17">
        <v>4</v>
      </c>
      <c r="D30" s="16">
        <f>C31/C$36</f>
        <v>0.0006490696668109044</v>
      </c>
      <c r="E30" s="13"/>
      <c r="F30" s="21" t="s">
        <v>73</v>
      </c>
      <c r="G30" s="23">
        <v>7</v>
      </c>
      <c r="H30" s="16">
        <f t="shared" si="1"/>
        <v>0.0013417672992141077</v>
      </c>
      <c r="I30" s="13"/>
      <c r="J30" s="21" t="s">
        <v>79</v>
      </c>
      <c r="K30" s="14"/>
      <c r="L30" s="16">
        <f t="shared" si="2"/>
        <v>0</v>
      </c>
      <c r="M30" s="14">
        <v>1</v>
      </c>
      <c r="N30" s="16">
        <f t="shared" si="3"/>
        <v>0.00027041644131963225</v>
      </c>
    </row>
    <row r="31" spans="2:14" ht="12.75">
      <c r="B31" s="21" t="s">
        <v>87</v>
      </c>
      <c r="C31" s="17">
        <v>3</v>
      </c>
      <c r="D31" s="16">
        <f>C32/C$36</f>
        <v>0.0006490696668109044</v>
      </c>
      <c r="E31" s="13"/>
      <c r="F31" s="21" t="s">
        <v>30</v>
      </c>
      <c r="G31" s="14">
        <v>7</v>
      </c>
      <c r="H31" s="16">
        <f t="shared" si="1"/>
        <v>0.0013417672992141077</v>
      </c>
      <c r="I31" s="13"/>
      <c r="J31" s="21" t="s">
        <v>80</v>
      </c>
      <c r="K31" s="14"/>
      <c r="L31" s="16"/>
      <c r="M31" s="14">
        <v>1</v>
      </c>
      <c r="N31" s="16"/>
    </row>
    <row r="32" spans="2:14" ht="12.75">
      <c r="B32" s="21" t="s">
        <v>51</v>
      </c>
      <c r="C32" s="17">
        <v>3</v>
      </c>
      <c r="D32" s="16">
        <f t="shared" si="0"/>
        <v>0.0006490696668109044</v>
      </c>
      <c r="E32" s="13"/>
      <c r="F32" s="21" t="s">
        <v>61</v>
      </c>
      <c r="G32" s="14">
        <v>7</v>
      </c>
      <c r="H32" s="16">
        <f t="shared" si="1"/>
        <v>0.0013417672992141077</v>
      </c>
      <c r="I32" s="13"/>
      <c r="J32" s="21" t="s">
        <v>81</v>
      </c>
      <c r="K32" s="14"/>
      <c r="L32" s="16"/>
      <c r="M32" s="14">
        <v>1</v>
      </c>
      <c r="N32" s="16"/>
    </row>
    <row r="33" spans="2:14" ht="12.75">
      <c r="B33" s="21" t="s">
        <v>54</v>
      </c>
      <c r="C33" s="17">
        <v>2</v>
      </c>
      <c r="D33" s="16">
        <f t="shared" si="0"/>
        <v>0.00043271311120726956</v>
      </c>
      <c r="E33" s="13"/>
      <c r="F33" s="21" t="s">
        <v>59</v>
      </c>
      <c r="G33" s="14">
        <v>6</v>
      </c>
      <c r="H33" s="16">
        <f t="shared" si="1"/>
        <v>0.0011500862564692352</v>
      </c>
      <c r="I33" s="13"/>
      <c r="J33" s="21" t="s">
        <v>82</v>
      </c>
      <c r="K33" s="14"/>
      <c r="L33" s="16"/>
      <c r="M33" s="14">
        <v>1</v>
      </c>
      <c r="N33" s="16"/>
    </row>
    <row r="34" spans="2:14" ht="12.75">
      <c r="B34" s="21" t="s">
        <v>16</v>
      </c>
      <c r="C34" s="17">
        <v>20</v>
      </c>
      <c r="D34" s="16">
        <f t="shared" si="0"/>
        <v>0.004327131112072695</v>
      </c>
      <c r="E34" s="13"/>
      <c r="F34" s="21" t="s">
        <v>16</v>
      </c>
      <c r="G34" s="14">
        <v>106</v>
      </c>
      <c r="H34" s="16">
        <f t="shared" si="1"/>
        <v>0.020318190530956487</v>
      </c>
      <c r="I34" s="13"/>
      <c r="J34" s="21" t="s">
        <v>16</v>
      </c>
      <c r="K34" s="14">
        <v>147</v>
      </c>
      <c r="L34" s="13"/>
      <c r="M34" s="14">
        <v>35</v>
      </c>
      <c r="N34" s="16"/>
    </row>
    <row r="35" spans="7:14" ht="12.75">
      <c r="G35"/>
      <c r="H35"/>
      <c r="I35"/>
      <c r="J35"/>
      <c r="N35" s="10"/>
    </row>
    <row r="36" spans="2:14" ht="12.75">
      <c r="B36" s="6" t="s">
        <v>17</v>
      </c>
      <c r="C36" s="7">
        <f>SUM(C9:C35)</f>
        <v>4622</v>
      </c>
      <c r="D36" s="11">
        <f>SUM(D9:D35)</f>
        <v>0.9993509303331891</v>
      </c>
      <c r="E36" s="11"/>
      <c r="F36" s="6" t="s">
        <v>17</v>
      </c>
      <c r="G36" s="7">
        <f>SUM(G9:G35)</f>
        <v>5217</v>
      </c>
      <c r="H36" s="11">
        <f>SUM(H9:H34)</f>
        <v>1</v>
      </c>
      <c r="I36" s="11"/>
      <c r="J36" s="6" t="s">
        <v>17</v>
      </c>
      <c r="K36" s="7">
        <f>SUM(K9:K35)</f>
        <v>6202</v>
      </c>
      <c r="L36" s="11">
        <f>SUM(L9:L35)</f>
        <v>0.9762979683972912</v>
      </c>
      <c r="M36" s="7">
        <f>SUM(M9:M35)</f>
        <v>3698</v>
      </c>
      <c r="N36" s="12">
        <f>M36/M$36</f>
        <v>1</v>
      </c>
    </row>
    <row r="37" spans="2:10" ht="12.75">
      <c r="B37"/>
      <c r="C37" s="5"/>
      <c r="D37" s="5"/>
      <c r="E37" s="5"/>
      <c r="F37" s="5"/>
      <c r="G37" s="5"/>
      <c r="H37" s="5"/>
      <c r="I37" s="5"/>
      <c r="J37" s="5"/>
    </row>
    <row r="38" spans="2:10" ht="12.75">
      <c r="B38"/>
      <c r="C38" s="5"/>
      <c r="D38" s="5"/>
      <c r="E38" s="5"/>
      <c r="F38" s="5"/>
      <c r="G38" s="5"/>
      <c r="H38" s="5"/>
      <c r="I38" s="5"/>
      <c r="J38" s="5"/>
    </row>
    <row r="39" spans="2:10" ht="12.75">
      <c r="B39" s="8" t="s">
        <v>18</v>
      </c>
      <c r="C39" s="5"/>
      <c r="D39" s="5"/>
      <c r="E39" s="5"/>
      <c r="F39" s="5"/>
      <c r="G39" s="5"/>
      <c r="H39" s="5"/>
      <c r="I39" s="5"/>
      <c r="J39" s="5"/>
    </row>
    <row r="40" spans="2:10" ht="12.75">
      <c r="B40" s="8" t="s">
        <v>19</v>
      </c>
      <c r="C40" s="5"/>
      <c r="D40" s="5"/>
      <c r="E40" s="5"/>
      <c r="F40" s="5"/>
      <c r="G40" s="5"/>
      <c r="H40" s="5"/>
      <c r="I40" s="5"/>
      <c r="J40" s="5"/>
    </row>
    <row r="41" spans="2:10" ht="12.75">
      <c r="B41"/>
      <c r="C41" s="5"/>
      <c r="D41" s="5"/>
      <c r="E41" s="5"/>
      <c r="F41" s="5"/>
      <c r="G41" s="5"/>
      <c r="H41" s="5"/>
      <c r="I41" s="5"/>
      <c r="J41" s="5"/>
    </row>
    <row r="44" ht="12.75">
      <c r="J44" s="19"/>
    </row>
    <row r="45" ht="12.75">
      <c r="J45" s="20"/>
    </row>
    <row r="46" ht="12.75">
      <c r="J46" s="19"/>
    </row>
  </sheetData>
  <sheetProtection/>
  <mergeCells count="4">
    <mergeCell ref="C4:H4"/>
    <mergeCell ref="K4:N4"/>
    <mergeCell ref="C5:H5"/>
    <mergeCell ref="K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zoomScale="80" zoomScaleNormal="80" zoomScalePageLayoutView="0" workbookViewId="0" topLeftCell="A1">
      <selection activeCell="F36" sqref="F36"/>
    </sheetView>
  </sheetViews>
  <sheetFormatPr defaultColWidth="9.140625" defaultRowHeight="12.75"/>
  <cols>
    <col min="1" max="1" width="5.8515625" style="0" customWidth="1"/>
    <col min="2" max="2" width="19.421875" style="1" customWidth="1"/>
    <col min="3" max="3" width="11.57421875" style="1" customWidth="1"/>
    <col min="4" max="4" width="6.8515625" style="1" customWidth="1"/>
    <col min="5" max="5" width="2.8515625" style="1" customWidth="1"/>
    <col min="6" max="6" width="18.421875" style="1" customWidth="1"/>
    <col min="7" max="7" width="15.00390625" style="1" customWidth="1"/>
    <col min="8" max="8" width="9.421875" style="1" customWidth="1"/>
    <col min="9" max="9" width="6.57421875" style="1" customWidth="1"/>
    <col min="10" max="10" width="23.421875" style="1" customWidth="1"/>
    <col min="11" max="11" width="13.140625" style="0" customWidth="1"/>
    <col min="13" max="13" width="16.00390625" style="0" customWidth="1"/>
  </cols>
  <sheetData>
    <row r="1" spans="1:10" ht="13.5">
      <c r="A1" s="3" t="s">
        <v>28</v>
      </c>
      <c r="B1" s="4" t="s">
        <v>45</v>
      </c>
      <c r="C1" s="2"/>
      <c r="D1" s="2"/>
      <c r="E1" s="2"/>
      <c r="F1" s="2"/>
      <c r="G1" s="2"/>
      <c r="H1" s="2"/>
      <c r="I1" s="2"/>
      <c r="J1" s="2"/>
    </row>
    <row r="2" spans="1:10" ht="13.5">
      <c r="A2" s="3"/>
      <c r="B2" s="4" t="s">
        <v>46</v>
      </c>
      <c r="C2" s="2"/>
      <c r="D2" s="2"/>
      <c r="E2" s="2"/>
      <c r="F2" s="2"/>
      <c r="G2" s="2"/>
      <c r="H2" s="2"/>
      <c r="I2" s="2"/>
      <c r="J2" s="2"/>
    </row>
    <row r="3" spans="1:10" ht="13.5">
      <c r="A3" s="3"/>
      <c r="B3" s="4"/>
      <c r="C3" s="2"/>
      <c r="D3" s="2"/>
      <c r="E3" s="2"/>
      <c r="F3" s="2"/>
      <c r="G3" s="2"/>
      <c r="H3" s="2"/>
      <c r="I3" s="2"/>
      <c r="J3" s="2"/>
    </row>
    <row r="4" spans="2:14" ht="12.75">
      <c r="B4" s="18" t="s">
        <v>20</v>
      </c>
      <c r="C4" s="43" t="s">
        <v>23</v>
      </c>
      <c r="D4" s="43"/>
      <c r="E4" s="43"/>
      <c r="F4" s="43"/>
      <c r="G4" s="43"/>
      <c r="H4" s="43"/>
      <c r="I4" s="9"/>
      <c r="J4" s="18" t="s">
        <v>20</v>
      </c>
      <c r="K4" s="43" t="s">
        <v>25</v>
      </c>
      <c r="L4" s="43"/>
      <c r="M4" s="43"/>
      <c r="N4" s="43"/>
    </row>
    <row r="5" spans="2:14" ht="12.75">
      <c r="B5" s="18" t="s">
        <v>21</v>
      </c>
      <c r="C5" s="43" t="s">
        <v>24</v>
      </c>
      <c r="D5" s="43"/>
      <c r="E5" s="43"/>
      <c r="F5" s="43"/>
      <c r="G5" s="43"/>
      <c r="H5" s="43"/>
      <c r="I5"/>
      <c r="J5" s="18" t="s">
        <v>21</v>
      </c>
      <c r="K5" s="43" t="s">
        <v>26</v>
      </c>
      <c r="L5" s="43"/>
      <c r="M5" s="43"/>
      <c r="N5" s="43"/>
    </row>
    <row r="6" spans="2:14" ht="12.75">
      <c r="B6" t="s">
        <v>0</v>
      </c>
      <c r="C6" s="9" t="s">
        <v>27</v>
      </c>
      <c r="D6" s="9"/>
      <c r="E6" s="9"/>
      <c r="F6" s="9"/>
      <c r="G6" s="9" t="s">
        <v>13</v>
      </c>
      <c r="H6" s="9"/>
      <c r="I6" s="9"/>
      <c r="J6" s="9"/>
      <c r="K6" s="9" t="s">
        <v>27</v>
      </c>
      <c r="L6" s="9"/>
      <c r="M6" s="9" t="s">
        <v>13</v>
      </c>
      <c r="N6" s="9"/>
    </row>
    <row r="7" spans="2:14" ht="12.75">
      <c r="B7"/>
      <c r="C7" s="9" t="s">
        <v>14</v>
      </c>
      <c r="D7" s="9" t="s">
        <v>22</v>
      </c>
      <c r="E7" s="9"/>
      <c r="F7" s="9"/>
      <c r="G7" s="9" t="s">
        <v>15</v>
      </c>
      <c r="H7" s="9" t="s">
        <v>22</v>
      </c>
      <c r="I7" s="9"/>
      <c r="J7" s="9"/>
      <c r="K7" s="9" t="s">
        <v>14</v>
      </c>
      <c r="L7" s="9" t="s">
        <v>22</v>
      </c>
      <c r="M7" s="9" t="s">
        <v>15</v>
      </c>
      <c r="N7" s="9" t="s">
        <v>22</v>
      </c>
    </row>
    <row r="8" spans="2:11" ht="12.75">
      <c r="B8" s="15" t="s">
        <v>0</v>
      </c>
      <c r="C8" s="15"/>
      <c r="D8"/>
      <c r="E8"/>
      <c r="F8" s="16"/>
      <c r="G8"/>
      <c r="H8"/>
      <c r="I8"/>
      <c r="J8"/>
      <c r="K8" s="5"/>
    </row>
    <row r="9" spans="2:14" ht="12.75">
      <c r="B9" s="21" t="s">
        <v>7</v>
      </c>
      <c r="C9" s="17">
        <v>797</v>
      </c>
      <c r="D9" s="16">
        <f aca="true" t="shared" si="0" ref="D9:D34">C9/C$36</f>
        <v>0.1880604058518169</v>
      </c>
      <c r="E9" s="13"/>
      <c r="F9" s="21" t="s">
        <v>7</v>
      </c>
      <c r="G9" s="14">
        <v>1440</v>
      </c>
      <c r="H9" s="16">
        <f aca="true" t="shared" si="1" ref="H9:H34">G9/G$36</f>
        <v>0.2683563175549758</v>
      </c>
      <c r="I9" s="13"/>
      <c r="J9" s="21" t="s">
        <v>12</v>
      </c>
      <c r="K9" s="5">
        <v>1240</v>
      </c>
      <c r="L9" s="16">
        <f aca="true" t="shared" si="2" ref="L9:L30">K9/K$32</f>
        <v>0.22206303724928367</v>
      </c>
      <c r="M9">
        <v>826</v>
      </c>
      <c r="N9" s="16">
        <f aca="true" t="shared" si="3" ref="N9:N16">M9/M$32</f>
        <v>0.24166179052077238</v>
      </c>
    </row>
    <row r="10" spans="2:14" ht="12.75">
      <c r="B10" s="21" t="s">
        <v>1</v>
      </c>
      <c r="C10" s="17">
        <v>780</v>
      </c>
      <c r="D10" s="16">
        <f t="shared" si="0"/>
        <v>0.18404907975460122</v>
      </c>
      <c r="E10" s="13"/>
      <c r="F10" s="21" t="s">
        <v>8</v>
      </c>
      <c r="G10" s="14">
        <v>899</v>
      </c>
      <c r="H10" s="16">
        <f t="shared" si="1"/>
        <v>0.16753633991800224</v>
      </c>
      <c r="I10" s="13"/>
      <c r="J10" s="21" t="s">
        <v>1</v>
      </c>
      <c r="K10" s="5">
        <v>1183</v>
      </c>
      <c r="L10" s="16">
        <f t="shared" si="2"/>
        <v>0.21185530085959886</v>
      </c>
      <c r="M10">
        <v>633</v>
      </c>
      <c r="N10" s="16">
        <f t="shared" si="3"/>
        <v>0.18519602106495026</v>
      </c>
    </row>
    <row r="11" spans="2:14" ht="12.75">
      <c r="B11" s="21" t="s">
        <v>8</v>
      </c>
      <c r="C11" s="17">
        <v>640</v>
      </c>
      <c r="D11" s="16">
        <f t="shared" si="0"/>
        <v>0.1510146295422369</v>
      </c>
      <c r="E11" s="13"/>
      <c r="F11" s="21" t="s">
        <v>1</v>
      </c>
      <c r="G11" s="14">
        <v>735</v>
      </c>
      <c r="H11" s="16">
        <f t="shared" si="1"/>
        <v>0.1369735370853522</v>
      </c>
      <c r="I11" s="13"/>
      <c r="J11" s="21" t="s">
        <v>8</v>
      </c>
      <c r="K11" s="5">
        <v>936</v>
      </c>
      <c r="L11" s="16">
        <f t="shared" si="2"/>
        <v>0.167621776504298</v>
      </c>
      <c r="M11">
        <v>546</v>
      </c>
      <c r="N11" s="16">
        <f t="shared" si="3"/>
        <v>0.15974253949678174</v>
      </c>
    </row>
    <row r="12" spans="2:14" ht="12.75">
      <c r="B12" s="21" t="s">
        <v>9</v>
      </c>
      <c r="C12" s="17">
        <v>584</v>
      </c>
      <c r="D12" s="16">
        <f t="shared" si="0"/>
        <v>0.13780084945729118</v>
      </c>
      <c r="E12" s="13"/>
      <c r="F12" s="21" t="s">
        <v>12</v>
      </c>
      <c r="G12" s="14">
        <v>708</v>
      </c>
      <c r="H12" s="16">
        <f t="shared" si="1"/>
        <v>0.1319418561311964</v>
      </c>
      <c r="I12" s="13"/>
      <c r="J12" s="21" t="s">
        <v>3</v>
      </c>
      <c r="K12" s="5">
        <v>846</v>
      </c>
      <c r="L12" s="16">
        <f t="shared" si="2"/>
        <v>0.15150429799426934</v>
      </c>
      <c r="M12">
        <v>483</v>
      </c>
      <c r="N12" s="16">
        <f t="shared" si="3"/>
        <v>0.14131070801638385</v>
      </c>
    </row>
    <row r="13" spans="2:14" ht="12.75">
      <c r="B13" s="21" t="s">
        <v>12</v>
      </c>
      <c r="C13" s="17">
        <v>565</v>
      </c>
      <c r="D13" s="16">
        <f t="shared" si="0"/>
        <v>0.13331760264275602</v>
      </c>
      <c r="E13" s="13"/>
      <c r="F13" s="21" t="s">
        <v>9</v>
      </c>
      <c r="G13" s="14">
        <v>535</v>
      </c>
      <c r="H13" s="16">
        <f t="shared" si="1"/>
        <v>0.0997018263138278</v>
      </c>
      <c r="I13" s="13"/>
      <c r="J13" s="21" t="s">
        <v>7</v>
      </c>
      <c r="K13" s="5">
        <v>701</v>
      </c>
      <c r="L13" s="16">
        <f t="shared" si="2"/>
        <v>0.12553724928366763</v>
      </c>
      <c r="M13">
        <v>429</v>
      </c>
      <c r="N13" s="16">
        <f t="shared" si="3"/>
        <v>0.12551199531889995</v>
      </c>
    </row>
    <row r="14" spans="2:14" ht="12.75">
      <c r="B14" s="21" t="s">
        <v>3</v>
      </c>
      <c r="C14" s="17">
        <v>365</v>
      </c>
      <c r="D14" s="16">
        <f t="shared" si="0"/>
        <v>0.08612553091080699</v>
      </c>
      <c r="E14" s="13"/>
      <c r="F14" s="21" t="s">
        <v>3</v>
      </c>
      <c r="G14" s="14">
        <v>365</v>
      </c>
      <c r="H14" s="16">
        <f t="shared" si="1"/>
        <v>0.06802087215803206</v>
      </c>
      <c r="I14" s="13"/>
      <c r="J14" s="21" t="s">
        <v>4</v>
      </c>
      <c r="K14" s="5">
        <v>291</v>
      </c>
      <c r="L14" s="16">
        <f t="shared" si="2"/>
        <v>0.05211318051575931</v>
      </c>
      <c r="M14">
        <v>198</v>
      </c>
      <c r="N14" s="16">
        <f t="shared" si="3"/>
        <v>0.05792861322410767</v>
      </c>
    </row>
    <row r="15" spans="2:14" ht="12.75">
      <c r="B15" s="21" t="s">
        <v>4</v>
      </c>
      <c r="C15" s="17">
        <v>322</v>
      </c>
      <c r="D15" s="16">
        <f t="shared" si="0"/>
        <v>0.07597923548843795</v>
      </c>
      <c r="E15" s="13"/>
      <c r="F15" s="21" t="s">
        <v>4</v>
      </c>
      <c r="G15" s="14">
        <v>290</v>
      </c>
      <c r="H15" s="16">
        <f t="shared" si="1"/>
        <v>0.0540439806187104</v>
      </c>
      <c r="I15" s="13"/>
      <c r="J15" s="21" t="s">
        <v>9</v>
      </c>
      <c r="K15" s="5">
        <v>267</v>
      </c>
      <c r="L15" s="16">
        <f t="shared" si="2"/>
        <v>0.04781518624641834</v>
      </c>
      <c r="M15">
        <v>237</v>
      </c>
      <c r="N15" s="16">
        <f t="shared" si="3"/>
        <v>0.06933879461673494</v>
      </c>
    </row>
    <row r="16" spans="2:14" ht="12.75">
      <c r="B16" s="21" t="s">
        <v>40</v>
      </c>
      <c r="C16" s="17">
        <v>32</v>
      </c>
      <c r="D16" s="16">
        <f t="shared" si="0"/>
        <v>0.0075507314771118455</v>
      </c>
      <c r="E16" s="13"/>
      <c r="F16" s="21" t="s">
        <v>5</v>
      </c>
      <c r="G16" s="14">
        <v>56</v>
      </c>
      <c r="H16" s="16">
        <f t="shared" si="1"/>
        <v>0.010436079016026835</v>
      </c>
      <c r="I16" s="13"/>
      <c r="J16" s="21" t="s">
        <v>38</v>
      </c>
      <c r="K16" s="5">
        <v>104</v>
      </c>
      <c r="L16" s="16">
        <f t="shared" si="2"/>
        <v>0.01862464183381089</v>
      </c>
      <c r="M16">
        <v>46</v>
      </c>
      <c r="N16" s="16">
        <f t="shared" si="3"/>
        <v>0.013458162668227034</v>
      </c>
    </row>
    <row r="17" spans="2:14" ht="12.75">
      <c r="B17" s="21" t="s">
        <v>31</v>
      </c>
      <c r="C17" s="17">
        <v>20</v>
      </c>
      <c r="D17" s="16">
        <f t="shared" si="0"/>
        <v>0.004719207173194903</v>
      </c>
      <c r="E17" s="13"/>
      <c r="F17" s="21" t="s">
        <v>2</v>
      </c>
      <c r="G17" s="14">
        <v>40</v>
      </c>
      <c r="H17" s="16">
        <f t="shared" si="1"/>
        <v>0.007454342154304882</v>
      </c>
      <c r="I17" s="13"/>
      <c r="J17" s="21" t="s">
        <v>63</v>
      </c>
      <c r="K17" s="5">
        <v>10</v>
      </c>
      <c r="L17" s="16">
        <f t="shared" si="2"/>
        <v>0.0017908309455587394</v>
      </c>
      <c r="M17" s="24" t="s">
        <v>44</v>
      </c>
      <c r="N17" s="24" t="s">
        <v>44</v>
      </c>
    </row>
    <row r="18" spans="2:14" ht="12.75">
      <c r="B18" s="21" t="s">
        <v>32</v>
      </c>
      <c r="C18" s="17">
        <v>19</v>
      </c>
      <c r="D18" s="16">
        <f t="shared" si="0"/>
        <v>0.004483246814535158</v>
      </c>
      <c r="E18" s="13"/>
      <c r="F18" s="21" t="s">
        <v>10</v>
      </c>
      <c r="G18" s="14">
        <v>28</v>
      </c>
      <c r="H18" s="16">
        <f t="shared" si="1"/>
        <v>0.005218039508013418</v>
      </c>
      <c r="I18" s="13"/>
      <c r="J18" s="21" t="s">
        <v>30</v>
      </c>
      <c r="K18" s="5">
        <v>5</v>
      </c>
      <c r="L18" s="16">
        <f t="shared" si="2"/>
        <v>0.0008954154727793697</v>
      </c>
      <c r="M18" s="24" t="s">
        <v>44</v>
      </c>
      <c r="N18" s="24" t="s">
        <v>44</v>
      </c>
    </row>
    <row r="19" spans="2:14" ht="12.75">
      <c r="B19" s="21" t="s">
        <v>47</v>
      </c>
      <c r="C19" s="17">
        <v>14</v>
      </c>
      <c r="D19" s="16">
        <f t="shared" si="0"/>
        <v>0.0033034450212364322</v>
      </c>
      <c r="E19" s="13"/>
      <c r="F19" s="21" t="s">
        <v>6</v>
      </c>
      <c r="G19" s="14">
        <v>24</v>
      </c>
      <c r="H19" s="16">
        <f t="shared" si="1"/>
        <v>0.004472605292582929</v>
      </c>
      <c r="I19" s="13"/>
      <c r="J19" s="21" t="s">
        <v>2</v>
      </c>
      <c r="K19" s="5">
        <v>1</v>
      </c>
      <c r="L19" s="16">
        <f t="shared" si="2"/>
        <v>0.00017908309455587392</v>
      </c>
      <c r="M19">
        <v>5</v>
      </c>
      <c r="N19" s="16">
        <f aca="true" t="shared" si="4" ref="N19:N30">M19/M$32</f>
        <v>0.001462843768285547</v>
      </c>
    </row>
    <row r="20" spans="2:14" ht="12.75">
      <c r="B20" s="21" t="s">
        <v>2</v>
      </c>
      <c r="C20" s="17">
        <v>12</v>
      </c>
      <c r="D20" s="16">
        <f t="shared" si="0"/>
        <v>0.002831524303916942</v>
      </c>
      <c r="E20" s="13"/>
      <c r="F20" s="21" t="s">
        <v>57</v>
      </c>
      <c r="G20" s="14">
        <v>16</v>
      </c>
      <c r="H20" s="16">
        <f t="shared" si="1"/>
        <v>0.002981736861721953</v>
      </c>
      <c r="I20" s="13"/>
      <c r="J20" s="21" t="s">
        <v>37</v>
      </c>
      <c r="K20" s="14"/>
      <c r="L20" s="16">
        <f t="shared" si="2"/>
        <v>0</v>
      </c>
      <c r="M20" s="14">
        <v>4</v>
      </c>
      <c r="N20" s="16">
        <f t="shared" si="4"/>
        <v>0.0011702750146284377</v>
      </c>
    </row>
    <row r="21" spans="2:14" ht="12.75">
      <c r="B21" s="21" t="s">
        <v>10</v>
      </c>
      <c r="C21" s="17">
        <v>12</v>
      </c>
      <c r="D21" s="16">
        <f t="shared" si="0"/>
        <v>0.002831524303916942</v>
      </c>
      <c r="E21" s="13"/>
      <c r="F21" s="21" t="s">
        <v>34</v>
      </c>
      <c r="G21" s="14">
        <v>16</v>
      </c>
      <c r="H21" s="16">
        <f t="shared" si="1"/>
        <v>0.002981736861721953</v>
      </c>
      <c r="I21" s="13"/>
      <c r="J21" s="21" t="s">
        <v>43</v>
      </c>
      <c r="K21" s="14"/>
      <c r="L21" s="16">
        <f t="shared" si="2"/>
        <v>0</v>
      </c>
      <c r="M21" s="14">
        <v>2</v>
      </c>
      <c r="N21" s="16">
        <f t="shared" si="4"/>
        <v>0.0005851375073142189</v>
      </c>
    </row>
    <row r="22" spans="2:14" ht="12.75">
      <c r="B22" s="21" t="s">
        <v>48</v>
      </c>
      <c r="C22" s="17">
        <v>11</v>
      </c>
      <c r="D22" s="16">
        <f t="shared" si="0"/>
        <v>0.0025955639452571967</v>
      </c>
      <c r="E22" s="13"/>
      <c r="F22" s="21" t="s">
        <v>35</v>
      </c>
      <c r="G22" s="14">
        <v>16</v>
      </c>
      <c r="H22" s="16">
        <f t="shared" si="1"/>
        <v>0.002981736861721953</v>
      </c>
      <c r="I22" s="13"/>
      <c r="J22" s="21" t="s">
        <v>10</v>
      </c>
      <c r="K22" s="14"/>
      <c r="L22" s="16">
        <f t="shared" si="2"/>
        <v>0</v>
      </c>
      <c r="M22" s="14">
        <v>1</v>
      </c>
      <c r="N22" s="16">
        <f t="shared" si="4"/>
        <v>0.0002925687536571094</v>
      </c>
    </row>
    <row r="23" spans="2:14" ht="12.75">
      <c r="B23" s="21" t="s">
        <v>5</v>
      </c>
      <c r="C23" s="17">
        <v>9</v>
      </c>
      <c r="D23" s="16">
        <f t="shared" si="0"/>
        <v>0.0021236432279377066</v>
      </c>
      <c r="E23" s="13"/>
      <c r="F23" s="21" t="s">
        <v>36</v>
      </c>
      <c r="G23" s="14">
        <v>15</v>
      </c>
      <c r="H23" s="16">
        <f t="shared" si="1"/>
        <v>0.002795378307864331</v>
      </c>
      <c r="I23" s="13"/>
      <c r="J23" s="21" t="s">
        <v>64</v>
      </c>
      <c r="K23" s="14"/>
      <c r="L23" s="16">
        <f t="shared" si="2"/>
        <v>0</v>
      </c>
      <c r="M23" s="14">
        <v>1</v>
      </c>
      <c r="N23" s="16">
        <f t="shared" si="4"/>
        <v>0.0002925687536571094</v>
      </c>
    </row>
    <row r="24" spans="2:14" ht="12.75">
      <c r="B24" s="21" t="s">
        <v>49</v>
      </c>
      <c r="C24" s="17">
        <v>8</v>
      </c>
      <c r="D24" s="16">
        <f t="shared" si="0"/>
        <v>0.0018876828692779614</v>
      </c>
      <c r="E24" s="13"/>
      <c r="F24" s="21" t="s">
        <v>33</v>
      </c>
      <c r="G24" s="14">
        <v>12</v>
      </c>
      <c r="H24" s="16">
        <f t="shared" si="1"/>
        <v>0.0022363026462914647</v>
      </c>
      <c r="I24" s="13"/>
      <c r="J24" s="21" t="s">
        <v>65</v>
      </c>
      <c r="K24" s="14"/>
      <c r="L24" s="16">
        <f t="shared" si="2"/>
        <v>0</v>
      </c>
      <c r="M24" s="14">
        <v>1</v>
      </c>
      <c r="N24" s="16">
        <f t="shared" si="4"/>
        <v>0.0002925687536571094</v>
      </c>
    </row>
    <row r="25" spans="2:14" ht="12.75">
      <c r="B25" s="21" t="s">
        <v>50</v>
      </c>
      <c r="C25" s="17">
        <v>8</v>
      </c>
      <c r="D25" s="16">
        <f>C26/C$36</f>
        <v>0.0016517225106182161</v>
      </c>
      <c r="E25" s="13"/>
      <c r="F25" s="21" t="s">
        <v>11</v>
      </c>
      <c r="G25" s="14">
        <v>11</v>
      </c>
      <c r="H25" s="16">
        <f t="shared" si="1"/>
        <v>0.002049944092433843</v>
      </c>
      <c r="I25" s="13"/>
      <c r="J25" s="21" t="s">
        <v>29</v>
      </c>
      <c r="K25" s="14"/>
      <c r="L25" s="16">
        <f t="shared" si="2"/>
        <v>0</v>
      </c>
      <c r="M25" s="14">
        <v>1</v>
      </c>
      <c r="N25" s="16">
        <f t="shared" si="4"/>
        <v>0.0002925687536571094</v>
      </c>
    </row>
    <row r="26" spans="2:14" ht="12.75">
      <c r="B26" s="21" t="s">
        <v>30</v>
      </c>
      <c r="C26" s="17">
        <v>7</v>
      </c>
      <c r="D26" s="16">
        <f>C27/C$36</f>
        <v>0.0016517225106182161</v>
      </c>
      <c r="E26" s="13"/>
      <c r="F26" s="21" t="s">
        <v>31</v>
      </c>
      <c r="G26" s="14">
        <v>9</v>
      </c>
      <c r="H26" s="16">
        <f t="shared" si="1"/>
        <v>0.0016772269847185985</v>
      </c>
      <c r="I26" s="13"/>
      <c r="J26" s="21" t="s">
        <v>66</v>
      </c>
      <c r="K26" s="14"/>
      <c r="L26" s="16">
        <f t="shared" si="2"/>
        <v>0</v>
      </c>
      <c r="M26" s="14">
        <v>1</v>
      </c>
      <c r="N26" s="16">
        <f t="shared" si="4"/>
        <v>0.0002925687536571094</v>
      </c>
    </row>
    <row r="27" spans="2:14" ht="12.75">
      <c r="B27" s="21" t="s">
        <v>39</v>
      </c>
      <c r="C27" s="17">
        <v>7</v>
      </c>
      <c r="D27" s="16">
        <f>C28/C$36</f>
        <v>0.0016517225106182161</v>
      </c>
      <c r="E27" s="13"/>
      <c r="F27" s="21" t="s">
        <v>58</v>
      </c>
      <c r="G27" s="14">
        <v>8</v>
      </c>
      <c r="H27" s="16">
        <f t="shared" si="1"/>
        <v>0.0014908684308609765</v>
      </c>
      <c r="I27" s="13"/>
      <c r="J27" s="21" t="s">
        <v>42</v>
      </c>
      <c r="K27" s="14"/>
      <c r="L27" s="16">
        <f t="shared" si="2"/>
        <v>0</v>
      </c>
      <c r="M27" s="14">
        <v>1</v>
      </c>
      <c r="N27" s="16">
        <f t="shared" si="4"/>
        <v>0.0002925687536571094</v>
      </c>
    </row>
    <row r="28" spans="2:14" ht="12.75">
      <c r="B28" s="21" t="s">
        <v>51</v>
      </c>
      <c r="C28" s="17">
        <v>7</v>
      </c>
      <c r="D28" s="16">
        <f>C29/C$36</f>
        <v>0.0009438414346389807</v>
      </c>
      <c r="E28" s="13"/>
      <c r="F28" s="21" t="s">
        <v>59</v>
      </c>
      <c r="G28" s="14">
        <v>8</v>
      </c>
      <c r="H28" s="16">
        <f t="shared" si="1"/>
        <v>0.0014908684308609765</v>
      </c>
      <c r="I28" s="13"/>
      <c r="J28" s="21" t="s">
        <v>67</v>
      </c>
      <c r="K28" s="14"/>
      <c r="L28" s="16">
        <f t="shared" si="2"/>
        <v>0</v>
      </c>
      <c r="M28" s="14">
        <v>1</v>
      </c>
      <c r="N28" s="16">
        <f t="shared" si="4"/>
        <v>0.0002925687536571094</v>
      </c>
    </row>
    <row r="29" spans="2:14" ht="12.75">
      <c r="B29" s="21" t="s">
        <v>52</v>
      </c>
      <c r="C29" s="17">
        <v>4</v>
      </c>
      <c r="D29" s="16">
        <f>C28/C$36</f>
        <v>0.0016517225106182161</v>
      </c>
      <c r="E29" s="13"/>
      <c r="F29" s="21" t="s">
        <v>60</v>
      </c>
      <c r="G29" s="14">
        <v>8</v>
      </c>
      <c r="H29" s="16">
        <f t="shared" si="1"/>
        <v>0.0014908684308609765</v>
      </c>
      <c r="I29" s="13"/>
      <c r="J29" s="21" t="s">
        <v>68</v>
      </c>
      <c r="K29" s="14"/>
      <c r="L29" s="16">
        <f t="shared" si="2"/>
        <v>0</v>
      </c>
      <c r="M29" s="14">
        <v>1</v>
      </c>
      <c r="N29" s="16">
        <f t="shared" si="4"/>
        <v>0.0002925687536571094</v>
      </c>
    </row>
    <row r="30" spans="2:14" ht="12.75">
      <c r="B30" s="22" t="s">
        <v>53</v>
      </c>
      <c r="C30" s="17">
        <v>3</v>
      </c>
      <c r="D30" s="16">
        <f>C31/C$36</f>
        <v>0.0007078810759792355</v>
      </c>
      <c r="E30" s="13"/>
      <c r="F30" s="21" t="s">
        <v>61</v>
      </c>
      <c r="G30" s="23">
        <v>8</v>
      </c>
      <c r="H30" s="16">
        <f t="shared" si="1"/>
        <v>0.0014908684308609765</v>
      </c>
      <c r="I30" s="13"/>
      <c r="J30" s="21" t="s">
        <v>69</v>
      </c>
      <c r="K30" s="14"/>
      <c r="L30" s="16">
        <f t="shared" si="2"/>
        <v>0</v>
      </c>
      <c r="M30" s="14">
        <v>1</v>
      </c>
      <c r="N30" s="16">
        <f t="shared" si="4"/>
        <v>0.0002925687536571094</v>
      </c>
    </row>
    <row r="31" spans="2:14" ht="12.75">
      <c r="B31" s="21" t="s">
        <v>54</v>
      </c>
      <c r="C31" s="17">
        <v>3</v>
      </c>
      <c r="D31" s="16">
        <f>C32/C$36</f>
        <v>0.00047192071731949034</v>
      </c>
      <c r="E31" s="13"/>
      <c r="F31" s="21" t="s">
        <v>41</v>
      </c>
      <c r="G31" s="14">
        <v>7</v>
      </c>
      <c r="H31" s="16">
        <f t="shared" si="1"/>
        <v>0.0013045098770033544</v>
      </c>
      <c r="I31" s="13"/>
      <c r="J31" s="14"/>
      <c r="K31" s="14"/>
      <c r="L31" s="16"/>
      <c r="M31" s="14"/>
      <c r="N31" s="16"/>
    </row>
    <row r="32" spans="2:14" ht="12.75">
      <c r="B32" s="21" t="s">
        <v>55</v>
      </c>
      <c r="C32" s="17">
        <v>2</v>
      </c>
      <c r="D32" s="16">
        <f t="shared" si="0"/>
        <v>0.00047192071731949034</v>
      </c>
      <c r="E32" s="13"/>
      <c r="F32" s="21" t="s">
        <v>62</v>
      </c>
      <c r="G32" s="14">
        <v>6</v>
      </c>
      <c r="H32" s="16">
        <f t="shared" si="1"/>
        <v>0.0011181513231457323</v>
      </c>
      <c r="I32" s="13"/>
      <c r="J32" s="6" t="s">
        <v>17</v>
      </c>
      <c r="K32" s="7">
        <f>SUM(K9:K35)</f>
        <v>5584</v>
      </c>
      <c r="L32" s="11">
        <f>SUM(L9:L35)</f>
        <v>0.9999999999999999</v>
      </c>
      <c r="M32" s="7">
        <f>SUM(M9:M35)</f>
        <v>3418</v>
      </c>
      <c r="N32" s="12">
        <f>M32/M$32</f>
        <v>1</v>
      </c>
    </row>
    <row r="33" spans="2:14" ht="12.75">
      <c r="B33" s="21" t="s">
        <v>56</v>
      </c>
      <c r="C33" s="17">
        <v>2</v>
      </c>
      <c r="D33" s="16">
        <f t="shared" si="0"/>
        <v>0.00047192071731949034</v>
      </c>
      <c r="E33" s="13"/>
      <c r="F33" s="21" t="s">
        <v>30</v>
      </c>
      <c r="G33" s="14">
        <v>5</v>
      </c>
      <c r="H33" s="16">
        <f t="shared" si="1"/>
        <v>0.0009317927692881103</v>
      </c>
      <c r="I33" s="13"/>
      <c r="J33" s="14"/>
      <c r="K33" s="14"/>
      <c r="L33" s="16"/>
      <c r="M33" s="14"/>
      <c r="N33" s="16"/>
    </row>
    <row r="34" spans="2:14" ht="12.75">
      <c r="B34" s="21" t="s">
        <v>16</v>
      </c>
      <c r="C34" s="17">
        <v>5</v>
      </c>
      <c r="D34" s="16">
        <f t="shared" si="0"/>
        <v>0.0011798017932987258</v>
      </c>
      <c r="E34" s="13"/>
      <c r="F34" s="21" t="s">
        <v>16</v>
      </c>
      <c r="G34" s="14">
        <v>101</v>
      </c>
      <c r="H34" s="16">
        <f t="shared" si="1"/>
        <v>0.018822213939619827</v>
      </c>
      <c r="I34" s="13"/>
      <c r="J34" s="14"/>
      <c r="K34" s="14"/>
      <c r="L34" s="13"/>
      <c r="M34" s="14"/>
      <c r="N34" s="16"/>
    </row>
    <row r="35" spans="7:14" ht="12.75">
      <c r="G35"/>
      <c r="H35"/>
      <c r="I35"/>
      <c r="J35"/>
      <c r="N35" s="10"/>
    </row>
    <row r="36" spans="2:10" ht="12.75">
      <c r="B36" s="6" t="s">
        <v>17</v>
      </c>
      <c r="C36" s="7">
        <f>SUM(C9:C35)</f>
        <v>4238</v>
      </c>
      <c r="D36" s="11">
        <f>SUM(D9:D35)</f>
        <v>0.9995280792826804</v>
      </c>
      <c r="E36" s="11"/>
      <c r="F36" s="6" t="s">
        <v>17</v>
      </c>
      <c r="G36" s="7">
        <f>SUM(G9:G35)</f>
        <v>5366</v>
      </c>
      <c r="H36" s="11">
        <f>SUM(H9:H34)</f>
        <v>1.0000000000000004</v>
      </c>
      <c r="I36" s="11"/>
      <c r="J36" s="11"/>
    </row>
    <row r="37" spans="2:10" ht="12.75">
      <c r="B37"/>
      <c r="C37" s="5"/>
      <c r="D37" s="5"/>
      <c r="E37" s="5"/>
      <c r="F37" s="5"/>
      <c r="G37" s="5"/>
      <c r="H37" s="5"/>
      <c r="I37" s="5"/>
      <c r="J37" s="5"/>
    </row>
    <row r="38" spans="2:10" ht="12.75">
      <c r="B38"/>
      <c r="C38" s="5"/>
      <c r="D38" s="5"/>
      <c r="E38" s="5"/>
      <c r="F38" s="5"/>
      <c r="G38" s="5"/>
      <c r="H38" s="5"/>
      <c r="I38" s="5"/>
      <c r="J38" s="5"/>
    </row>
    <row r="39" spans="2:10" ht="12.75">
      <c r="B39" s="8" t="s">
        <v>18</v>
      </c>
      <c r="C39" s="5"/>
      <c r="D39" s="5"/>
      <c r="E39" s="5"/>
      <c r="F39" s="5"/>
      <c r="G39" s="5"/>
      <c r="H39" s="5"/>
      <c r="I39" s="5"/>
      <c r="J39" s="5"/>
    </row>
    <row r="40" spans="2:10" ht="12.75">
      <c r="B40" s="8" t="s">
        <v>19</v>
      </c>
      <c r="C40" s="5"/>
      <c r="D40" s="5"/>
      <c r="E40" s="5"/>
      <c r="F40" s="5"/>
      <c r="G40" s="5"/>
      <c r="H40" s="5"/>
      <c r="I40" s="5"/>
      <c r="J40" s="5"/>
    </row>
    <row r="41" spans="2:10" ht="12.75">
      <c r="B41"/>
      <c r="C41" s="5"/>
      <c r="D41" s="5"/>
      <c r="E41" s="5"/>
      <c r="F41" s="5"/>
      <c r="G41" s="5"/>
      <c r="H41" s="5"/>
      <c r="I41" s="5"/>
      <c r="J41" s="5"/>
    </row>
    <row r="44" ht="12.75">
      <c r="J44" s="19"/>
    </row>
    <row r="45" ht="12.75">
      <c r="J45" s="20"/>
    </row>
    <row r="46" ht="12.75">
      <c r="J46" s="19"/>
    </row>
  </sheetData>
  <sheetProtection/>
  <mergeCells count="4">
    <mergeCell ref="C5:H5"/>
    <mergeCell ref="C4:H4"/>
    <mergeCell ref="K4:N4"/>
    <mergeCell ref="K5:N5"/>
  </mergeCells>
  <printOptions/>
  <pageMargins left="0.75" right="0.75" top="1" bottom="1" header="0.5" footer="0.5"/>
  <pageSetup horizontalDpi="600" verticalDpi="600" orientation="portrait" paperSize="9" r:id="rId1"/>
  <ignoredErrors>
    <ignoredError sqref="D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FEBIAC</dc:creator>
  <cp:keywords/>
  <dc:description/>
  <cp:lastModifiedBy>Atanassoff Nadine</cp:lastModifiedBy>
  <dcterms:created xsi:type="dcterms:W3CDTF">2009-06-09T09:43:15Z</dcterms:created>
  <dcterms:modified xsi:type="dcterms:W3CDTF">2023-06-06T09:56:02Z</dcterms:modified>
  <cp:category/>
  <cp:version/>
  <cp:contentType/>
  <cp:contentStatus/>
</cp:coreProperties>
</file>