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0"/>
  </bookViews>
  <sheets>
    <sheet name="4_ VN h_f_soc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<sst xmlns="http://schemas.openxmlformats.org/spreadsheetml/2006/main" count="32" uniqueCount="15">
  <si>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Source: SPF Mobilité &amp; Transports - FEBIAC</t>
  </si>
  <si>
    <t>4.</t>
  </si>
  <si>
    <t>Evolution des immatriculations de voitures neuves</t>
  </si>
  <si>
    <t>Evolutie van de inschrijvingen van nieuwe wagens</t>
  </si>
  <si>
    <t>BEL</t>
  </si>
  <si>
    <t>BRU</t>
  </si>
  <si>
    <t>VLA</t>
  </si>
  <si>
    <t>WAL</t>
  </si>
  <si>
    <t>Bron:  FOD Mobiliteit en Vervoer - FEBIAC</t>
  </si>
  <si>
    <t>Total - Totaal</t>
  </si>
  <si>
    <t>Société leasing - 
Onderneming leasing</t>
  </si>
  <si>
    <t>Société no leasing - 
Onderneming no leasing</t>
  </si>
  <si>
    <t>Indépendant - 
Zelfstandige</t>
  </si>
  <si>
    <t>Personne privée - 
Privépersoon</t>
  </si>
  <si>
    <t>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</si>
</sst>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</numFmts>
  <fonts count="4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1" fontId="0" fillId="0" borderId="0" xfId="58" applyNumberFormat="1" applyFont="1" applyFill="1" applyBorder="1" applyAlignment="1" applyProtection="1">
      <alignment/>
      <protection/>
    </xf>
    <xf numFmtId="9" fontId="2" fillId="0" borderId="0" xfId="58" applyNumberFormat="1" applyFont="1" applyAlignment="1">
      <alignment/>
    </xf>
    <xf numFmtId="181" fontId="2" fillId="0" borderId="0" xfId="58" applyNumberFormat="1" applyFont="1" applyAlignment="1">
      <alignment/>
    </xf>
    <xf numFmtId="0" fontId="40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81" fontId="40" fillId="33" borderId="10" xfId="58" applyNumberFormat="1" applyFont="1" applyFill="1" applyBorder="1" applyAlignment="1">
      <alignment horizontal="center"/>
    </xf>
    <xf numFmtId="9" fontId="40" fillId="33" borderId="10" xfId="58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90" zoomScaleNormal="90" zoomScalePageLayoutView="0" workbookViewId="0" topLeftCell="A1">
      <selection activeCell="O32" sqref="O32:R32"/>
    </sheetView>
  </sheetViews>
  <sheetFormatPr defaultColWidth="9.140625" defaultRowHeight="12.75"/>
  <cols>
    <col min="1" max="1" width="2.421875" style="1" bestFit="1" customWidth="1"/>
    <col min="2" max="2" width="5.7109375" style="1" customWidth="1"/>
    <col min="3" max="5" width="6.57421875" style="1" bestFit="1" customWidth="1"/>
    <col min="6" max="6" width="7.28125" style="1" bestFit="1" customWidth="1"/>
    <col min="7" max="7" width="6.57421875" style="1" bestFit="1" customWidth="1"/>
    <col min="8" max="8" width="7.28125" style="1" bestFit="1" customWidth="1"/>
    <col min="9" max="9" width="6.28125" style="1" bestFit="1" customWidth="1"/>
    <col min="10" max="10" width="7.28125" style="1" bestFit="1" customWidth="1"/>
    <col min="11" max="11" width="5.28125" style="1" bestFit="1" customWidth="1"/>
    <col min="12" max="15" width="6.28125" style="1" bestFit="1" customWidth="1"/>
    <col min="16" max="22" width="7.28125" style="1" bestFit="1" customWidth="1"/>
    <col min="23" max="16384" width="9.140625" style="1" customWidth="1"/>
  </cols>
  <sheetData>
    <row r="1" spans="1:6" ht="13.5">
      <c r="A1" s="3" t="s">
        <v>1</v>
      </c>
      <c r="B1" s="3" t="s">
        <v>2</v>
      </c>
      <c r="C1" s="5"/>
      <c r="D1" s="5"/>
      <c r="E1" s="5"/>
      <c r="F1" s="5"/>
    </row>
    <row r="2" ht="13.5">
      <c r="B2" s="3" t="s">
        <v>3</v>
      </c>
    </row>
    <row r="4" spans="3:22" ht="12.75">
      <c r="C4" s="15" t="s">
        <v>11</v>
      </c>
      <c r="D4" s="15"/>
      <c r="E4" s="15"/>
      <c r="F4" s="15"/>
      <c r="G4" s="15" t="s">
        <v>10</v>
      </c>
      <c r="H4" s="16"/>
      <c r="I4" s="16"/>
      <c r="J4" s="16"/>
      <c r="K4" s="15" t="s">
        <v>12</v>
      </c>
      <c r="L4" s="16"/>
      <c r="M4" s="16"/>
      <c r="N4" s="16"/>
      <c r="O4" s="15" t="s">
        <v>13</v>
      </c>
      <c r="P4" s="15"/>
      <c r="Q4" s="15"/>
      <c r="R4" s="15"/>
      <c r="S4" s="16" t="s">
        <v>9</v>
      </c>
      <c r="T4" s="16"/>
      <c r="U4" s="16"/>
      <c r="V4" s="16"/>
    </row>
    <row r="5" spans="3:22" ht="12.75" customHeight="1"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5"/>
      <c r="P5" s="15"/>
      <c r="Q5" s="15"/>
      <c r="R5" s="15"/>
      <c r="S5" s="16"/>
      <c r="T5" s="16"/>
      <c r="U5" s="16"/>
      <c r="V5" s="16"/>
    </row>
    <row r="6" spans="3:22" s="5" customFormat="1" ht="12.75">
      <c r="C6" s="12" t="s">
        <v>5</v>
      </c>
      <c r="D6" s="12" t="s">
        <v>6</v>
      </c>
      <c r="E6" s="12" t="s">
        <v>7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4</v>
      </c>
      <c r="K6" s="12" t="s">
        <v>5</v>
      </c>
      <c r="L6" s="12" t="s">
        <v>6</v>
      </c>
      <c r="M6" s="12" t="s">
        <v>7</v>
      </c>
      <c r="N6" s="12" t="s">
        <v>4</v>
      </c>
      <c r="O6" s="12" t="s">
        <v>5</v>
      </c>
      <c r="P6" s="12" t="s">
        <v>6</v>
      </c>
      <c r="Q6" s="12" t="s">
        <v>7</v>
      </c>
      <c r="R6" s="12" t="s">
        <v>4</v>
      </c>
      <c r="S6" s="12" t="s">
        <v>5</v>
      </c>
      <c r="T6" s="12" t="s">
        <v>6</v>
      </c>
      <c r="U6" s="12" t="s">
        <v>7</v>
      </c>
      <c r="V6" s="12" t="s">
        <v>4</v>
      </c>
    </row>
    <row r="7" spans="2:22" ht="12.75">
      <c r="B7" s="13">
        <v>2000</v>
      </c>
      <c r="C7" s="2">
        <v>18153</v>
      </c>
      <c r="D7" s="2">
        <v>39137</v>
      </c>
      <c r="E7" s="2">
        <v>19519</v>
      </c>
      <c r="F7" s="6">
        <f>SUM(C7:E7)</f>
        <v>76809</v>
      </c>
      <c r="G7" s="2">
        <v>59137</v>
      </c>
      <c r="H7" s="2">
        <v>64204</v>
      </c>
      <c r="I7" s="2">
        <v>1280</v>
      </c>
      <c r="J7" s="6">
        <f>SUM(G7:I7)</f>
        <v>124621</v>
      </c>
      <c r="K7" s="2">
        <v>1694</v>
      </c>
      <c r="L7" s="2">
        <v>15399</v>
      </c>
      <c r="M7" s="2">
        <v>11096</v>
      </c>
      <c r="N7" s="6">
        <f>SUM(K7:M7)</f>
        <v>28189</v>
      </c>
      <c r="O7" s="2">
        <v>21567</v>
      </c>
      <c r="P7" s="2">
        <v>154426</v>
      </c>
      <c r="Q7" s="2">
        <v>112475</v>
      </c>
      <c r="R7" s="6">
        <f>SUM(O7:Q7)</f>
        <v>288468</v>
      </c>
      <c r="S7" s="2">
        <f>SUM(C7,G7,K7,O7)</f>
        <v>100551</v>
      </c>
      <c r="T7" s="2">
        <f>SUM(D7,H7,L7,P7)</f>
        <v>273166</v>
      </c>
      <c r="U7" s="2">
        <f>SUM(E7,I7,M7,Q7)</f>
        <v>144370</v>
      </c>
      <c r="V7" s="6">
        <f>SUM(F7,J7,N7,R7)</f>
        <v>518087</v>
      </c>
    </row>
    <row r="8" spans="2:22" ht="12.75">
      <c r="B8" s="12">
        <v>2001</v>
      </c>
      <c r="C8" s="2">
        <v>17092</v>
      </c>
      <c r="D8" s="2">
        <v>41787</v>
      </c>
      <c r="E8" s="2">
        <v>20896</v>
      </c>
      <c r="F8" s="6">
        <f aca="true" t="shared" si="0" ref="F8:F27">SUM(C8:E8)</f>
        <v>79775</v>
      </c>
      <c r="G8" s="2">
        <v>66262</v>
      </c>
      <c r="H8" s="2">
        <v>70606</v>
      </c>
      <c r="I8" s="2">
        <v>778</v>
      </c>
      <c r="J8" s="6">
        <f aca="true" t="shared" si="1" ref="J8:J27">SUM(G8:I8)</f>
        <v>137646</v>
      </c>
      <c r="K8" s="2">
        <v>1284</v>
      </c>
      <c r="L8" s="2">
        <v>13332</v>
      </c>
      <c r="M8" s="2">
        <v>9696</v>
      </c>
      <c r="N8" s="6">
        <f aca="true" t="shared" si="2" ref="N8:N29">SUM(K8:M8)</f>
        <v>24312</v>
      </c>
      <c r="O8" s="2">
        <v>18466</v>
      </c>
      <c r="P8" s="2">
        <v>133899</v>
      </c>
      <c r="Q8" s="2">
        <v>97392</v>
      </c>
      <c r="R8" s="6">
        <f aca="true" t="shared" si="3" ref="R8:R27">SUM(O8:Q8)</f>
        <v>249757</v>
      </c>
      <c r="S8" s="2">
        <f aca="true" t="shared" si="4" ref="S8:S19">SUM(C8,G8,K8,O8)</f>
        <v>103104</v>
      </c>
      <c r="T8" s="2">
        <f aca="true" t="shared" si="5" ref="T8:T21">SUM(D8,H8,L8,P8)</f>
        <v>259624</v>
      </c>
      <c r="U8" s="2">
        <f aca="true" t="shared" si="6" ref="U8:U20">SUM(E8,I8,M8,Q8)</f>
        <v>128762</v>
      </c>
      <c r="V8" s="6">
        <f aca="true" t="shared" si="7" ref="V8:V24">SUM(F8,J8,N8,R8)</f>
        <v>491490</v>
      </c>
    </row>
    <row r="9" spans="2:22" ht="12.75">
      <c r="B9" s="12">
        <v>2002</v>
      </c>
      <c r="C9" s="2">
        <v>15966</v>
      </c>
      <c r="D9" s="2">
        <v>41287</v>
      </c>
      <c r="E9" s="2">
        <v>19418</v>
      </c>
      <c r="F9" s="6">
        <f t="shared" si="0"/>
        <v>76671</v>
      </c>
      <c r="G9" s="2">
        <v>48060</v>
      </c>
      <c r="H9" s="2">
        <v>59548</v>
      </c>
      <c r="I9" s="2">
        <v>1242</v>
      </c>
      <c r="J9" s="6">
        <f t="shared" si="1"/>
        <v>108850</v>
      </c>
      <c r="K9" s="2">
        <v>1676</v>
      </c>
      <c r="L9" s="2">
        <v>13821</v>
      </c>
      <c r="M9" s="2">
        <v>10011</v>
      </c>
      <c r="N9" s="6">
        <f t="shared" si="2"/>
        <v>25508</v>
      </c>
      <c r="O9" s="2">
        <v>18929</v>
      </c>
      <c r="P9" s="2">
        <v>137639</v>
      </c>
      <c r="Q9" s="2">
        <v>101403</v>
      </c>
      <c r="R9" s="6">
        <f t="shared" si="3"/>
        <v>257971</v>
      </c>
      <c r="S9" s="2">
        <f t="shared" si="4"/>
        <v>84631</v>
      </c>
      <c r="T9" s="2">
        <f t="shared" si="5"/>
        <v>252295</v>
      </c>
      <c r="U9" s="2">
        <f t="shared" si="6"/>
        <v>132074</v>
      </c>
      <c r="V9" s="6">
        <f t="shared" si="7"/>
        <v>469000</v>
      </c>
    </row>
    <row r="10" spans="2:22" ht="12.75">
      <c r="B10" s="12">
        <v>2003</v>
      </c>
      <c r="C10" s="2">
        <v>19707</v>
      </c>
      <c r="D10" s="2">
        <v>42326</v>
      </c>
      <c r="E10" s="2">
        <v>19216</v>
      </c>
      <c r="F10" s="6">
        <f t="shared" si="0"/>
        <v>81249</v>
      </c>
      <c r="G10" s="2">
        <v>47605</v>
      </c>
      <c r="H10" s="2">
        <v>59151</v>
      </c>
      <c r="I10" s="2">
        <v>1862</v>
      </c>
      <c r="J10" s="6">
        <f t="shared" si="1"/>
        <v>108618</v>
      </c>
      <c r="K10" s="2">
        <v>1464</v>
      </c>
      <c r="L10" s="2">
        <v>12039</v>
      </c>
      <c r="M10" s="2">
        <v>8662</v>
      </c>
      <c r="N10" s="6">
        <f t="shared" si="2"/>
        <v>22165</v>
      </c>
      <c r="O10" s="2">
        <v>17113</v>
      </c>
      <c r="P10" s="2">
        <v>134472</v>
      </c>
      <c r="Q10" s="2">
        <v>95179</v>
      </c>
      <c r="R10" s="6">
        <f t="shared" si="3"/>
        <v>246764</v>
      </c>
      <c r="S10" s="2">
        <f t="shared" si="4"/>
        <v>85889</v>
      </c>
      <c r="T10" s="2">
        <f t="shared" si="5"/>
        <v>247988</v>
      </c>
      <c r="U10" s="2">
        <f t="shared" si="6"/>
        <v>124919</v>
      </c>
      <c r="V10" s="6">
        <f t="shared" si="7"/>
        <v>458796</v>
      </c>
    </row>
    <row r="11" spans="2:22" ht="12.75">
      <c r="B11" s="12">
        <v>2004</v>
      </c>
      <c r="C11" s="2">
        <v>18817</v>
      </c>
      <c r="D11" s="2">
        <v>48671</v>
      </c>
      <c r="E11" s="2">
        <v>20635</v>
      </c>
      <c r="F11" s="6">
        <f t="shared" si="0"/>
        <v>88123</v>
      </c>
      <c r="G11" s="2">
        <v>47039</v>
      </c>
      <c r="H11" s="2">
        <v>62296</v>
      </c>
      <c r="I11" s="2">
        <v>1173</v>
      </c>
      <c r="J11" s="6">
        <f t="shared" si="1"/>
        <v>110508</v>
      </c>
      <c r="K11" s="2">
        <v>1979</v>
      </c>
      <c r="L11" s="2">
        <v>13449</v>
      </c>
      <c r="M11" s="2">
        <v>9327</v>
      </c>
      <c r="N11" s="6">
        <f t="shared" si="2"/>
        <v>24755</v>
      </c>
      <c r="O11" s="2">
        <v>17833</v>
      </c>
      <c r="P11" s="2">
        <v>141819</v>
      </c>
      <c r="Q11" s="2">
        <v>101720</v>
      </c>
      <c r="R11" s="6">
        <f t="shared" si="3"/>
        <v>261372</v>
      </c>
      <c r="S11" s="2">
        <f t="shared" si="4"/>
        <v>85668</v>
      </c>
      <c r="T11" s="2">
        <f t="shared" si="5"/>
        <v>266235</v>
      </c>
      <c r="U11" s="2">
        <f t="shared" si="6"/>
        <v>132855</v>
      </c>
      <c r="V11" s="6">
        <f t="shared" si="7"/>
        <v>484758</v>
      </c>
    </row>
    <row r="12" spans="2:22" ht="13.5" customHeight="1">
      <c r="B12" s="12">
        <v>2005</v>
      </c>
      <c r="C12" s="2">
        <v>20434</v>
      </c>
      <c r="D12" s="2">
        <v>50457</v>
      </c>
      <c r="E12" s="2">
        <v>23356</v>
      </c>
      <c r="F12" s="6">
        <f t="shared" si="0"/>
        <v>94247</v>
      </c>
      <c r="G12" s="2">
        <v>46539</v>
      </c>
      <c r="H12" s="2">
        <v>64247</v>
      </c>
      <c r="I12" s="2">
        <v>775</v>
      </c>
      <c r="J12" s="6">
        <f t="shared" si="1"/>
        <v>111561</v>
      </c>
      <c r="K12" s="2">
        <v>1785</v>
      </c>
      <c r="L12" s="2">
        <v>13610</v>
      </c>
      <c r="M12" s="2">
        <v>9880</v>
      </c>
      <c r="N12" s="6">
        <f t="shared" si="2"/>
        <v>25275</v>
      </c>
      <c r="O12" s="2">
        <v>15947</v>
      </c>
      <c r="P12" s="2">
        <v>133524</v>
      </c>
      <c r="Q12" s="2">
        <v>99862</v>
      </c>
      <c r="R12" s="6">
        <f t="shared" si="3"/>
        <v>249333</v>
      </c>
      <c r="S12" s="2">
        <f t="shared" si="4"/>
        <v>84705</v>
      </c>
      <c r="T12" s="2">
        <f t="shared" si="5"/>
        <v>261838</v>
      </c>
      <c r="U12" s="2">
        <f t="shared" si="6"/>
        <v>133873</v>
      </c>
      <c r="V12" s="6">
        <f t="shared" si="7"/>
        <v>480416</v>
      </c>
    </row>
    <row r="13" spans="2:22" ht="13.5" customHeight="1">
      <c r="B13" s="12">
        <v>2006</v>
      </c>
      <c r="C13" s="2">
        <v>23049</v>
      </c>
      <c r="D13" s="2">
        <v>52717</v>
      </c>
      <c r="E13" s="2">
        <v>25481</v>
      </c>
      <c r="F13" s="6">
        <f t="shared" si="0"/>
        <v>101247</v>
      </c>
      <c r="G13" s="2">
        <v>45847</v>
      </c>
      <c r="H13" s="2">
        <v>67881</v>
      </c>
      <c r="I13" s="2">
        <v>993</v>
      </c>
      <c r="J13" s="6">
        <f t="shared" si="1"/>
        <v>114721</v>
      </c>
      <c r="K13" s="2">
        <v>886</v>
      </c>
      <c r="L13" s="2">
        <v>14308</v>
      </c>
      <c r="M13" s="2">
        <v>9720</v>
      </c>
      <c r="N13" s="6">
        <f t="shared" si="2"/>
        <v>24914</v>
      </c>
      <c r="O13" s="2">
        <v>18139</v>
      </c>
      <c r="P13" s="2">
        <v>151086</v>
      </c>
      <c r="Q13" s="2">
        <v>116265</v>
      </c>
      <c r="R13" s="6">
        <f t="shared" si="3"/>
        <v>285490</v>
      </c>
      <c r="S13" s="2">
        <f t="shared" si="4"/>
        <v>87921</v>
      </c>
      <c r="T13" s="2">
        <f t="shared" si="5"/>
        <v>285992</v>
      </c>
      <c r="U13" s="2">
        <f t="shared" si="6"/>
        <v>152459</v>
      </c>
      <c r="V13" s="6">
        <f t="shared" si="7"/>
        <v>526372</v>
      </c>
    </row>
    <row r="14" spans="2:22" ht="13.5" customHeight="1">
      <c r="B14" s="12">
        <v>2007</v>
      </c>
      <c r="C14" s="2">
        <v>25203</v>
      </c>
      <c r="D14" s="2">
        <v>54366</v>
      </c>
      <c r="E14" s="2">
        <v>25981</v>
      </c>
      <c r="F14" s="6">
        <f t="shared" si="0"/>
        <v>105550</v>
      </c>
      <c r="G14" s="2">
        <v>55065</v>
      </c>
      <c r="H14" s="2">
        <v>65303</v>
      </c>
      <c r="I14" s="2">
        <v>1560</v>
      </c>
      <c r="J14" s="6">
        <f t="shared" si="1"/>
        <v>121928</v>
      </c>
      <c r="K14" s="2">
        <v>1341</v>
      </c>
      <c r="L14" s="2">
        <v>15395</v>
      </c>
      <c r="M14" s="2">
        <v>11282</v>
      </c>
      <c r="N14" s="6">
        <f t="shared" si="2"/>
        <v>28018</v>
      </c>
      <c r="O14" s="2">
        <v>16290</v>
      </c>
      <c r="P14" s="2">
        <v>141495</v>
      </c>
      <c r="Q14" s="2">
        <v>111517</v>
      </c>
      <c r="R14" s="6">
        <f t="shared" si="3"/>
        <v>269302</v>
      </c>
      <c r="S14" s="2">
        <f t="shared" si="4"/>
        <v>97899</v>
      </c>
      <c r="T14" s="2">
        <f t="shared" si="5"/>
        <v>276559</v>
      </c>
      <c r="U14" s="2">
        <f t="shared" si="6"/>
        <v>150340</v>
      </c>
      <c r="V14" s="6">
        <f t="shared" si="7"/>
        <v>524798</v>
      </c>
    </row>
    <row r="15" spans="2:22" ht="13.5" customHeight="1">
      <c r="B15" s="12">
        <v>2008</v>
      </c>
      <c r="C15" s="2">
        <v>21705</v>
      </c>
      <c r="D15" s="2">
        <v>54365</v>
      </c>
      <c r="E15" s="2">
        <v>24241</v>
      </c>
      <c r="F15" s="6">
        <f t="shared" si="0"/>
        <v>100311</v>
      </c>
      <c r="G15" s="2">
        <v>56718</v>
      </c>
      <c r="H15" s="2">
        <v>69574</v>
      </c>
      <c r="I15" s="2">
        <v>656</v>
      </c>
      <c r="J15" s="6">
        <f t="shared" si="1"/>
        <v>126948</v>
      </c>
      <c r="K15" s="2">
        <v>1319</v>
      </c>
      <c r="L15" s="2">
        <v>15708</v>
      </c>
      <c r="M15" s="2">
        <v>11163</v>
      </c>
      <c r="N15" s="6">
        <f t="shared" si="2"/>
        <v>28190</v>
      </c>
      <c r="O15" s="2">
        <v>16784</v>
      </c>
      <c r="P15" s="2">
        <v>146125</v>
      </c>
      <c r="Q15" s="2">
        <v>117589</v>
      </c>
      <c r="R15" s="6">
        <f t="shared" si="3"/>
        <v>280498</v>
      </c>
      <c r="S15" s="2">
        <f t="shared" si="4"/>
        <v>96526</v>
      </c>
      <c r="T15" s="2">
        <f t="shared" si="5"/>
        <v>285772</v>
      </c>
      <c r="U15" s="2">
        <f t="shared" si="6"/>
        <v>153649</v>
      </c>
      <c r="V15" s="6">
        <f t="shared" si="7"/>
        <v>535947</v>
      </c>
    </row>
    <row r="16" spans="2:22" ht="13.5" customHeight="1">
      <c r="B16" s="12">
        <v>2009</v>
      </c>
      <c r="C16" s="2">
        <v>19016</v>
      </c>
      <c r="D16" s="2">
        <v>45717</v>
      </c>
      <c r="E16" s="2">
        <v>20904</v>
      </c>
      <c r="F16" s="6">
        <f t="shared" si="0"/>
        <v>85637</v>
      </c>
      <c r="G16" s="2">
        <v>41819</v>
      </c>
      <c r="H16" s="2">
        <v>49042</v>
      </c>
      <c r="I16" s="2">
        <v>1177</v>
      </c>
      <c r="J16" s="6">
        <f t="shared" si="1"/>
        <v>92038</v>
      </c>
      <c r="K16" s="2">
        <v>1103</v>
      </c>
      <c r="L16" s="2">
        <v>13878</v>
      </c>
      <c r="M16" s="2">
        <v>10804</v>
      </c>
      <c r="N16" s="6">
        <f t="shared" si="2"/>
        <v>25785</v>
      </c>
      <c r="O16" s="2">
        <v>15320</v>
      </c>
      <c r="P16" s="2">
        <v>141414</v>
      </c>
      <c r="Q16" s="2">
        <v>116000</v>
      </c>
      <c r="R16" s="6">
        <f t="shared" si="3"/>
        <v>272734</v>
      </c>
      <c r="S16" s="2">
        <f t="shared" si="4"/>
        <v>77258</v>
      </c>
      <c r="T16" s="2">
        <f t="shared" si="5"/>
        <v>250051</v>
      </c>
      <c r="U16" s="2">
        <f t="shared" si="6"/>
        <v>148885</v>
      </c>
      <c r="V16" s="6">
        <f t="shared" si="7"/>
        <v>476194</v>
      </c>
    </row>
    <row r="17" spans="2:22" ht="13.5" customHeight="1">
      <c r="B17" s="12">
        <v>2010</v>
      </c>
      <c r="C17" s="2">
        <v>20954</v>
      </c>
      <c r="D17" s="2">
        <v>52278</v>
      </c>
      <c r="E17" s="2">
        <v>25152</v>
      </c>
      <c r="F17" s="6">
        <f t="shared" si="0"/>
        <v>98384</v>
      </c>
      <c r="G17" s="2">
        <v>46931</v>
      </c>
      <c r="H17" s="2">
        <v>53855</v>
      </c>
      <c r="I17" s="2">
        <v>2255</v>
      </c>
      <c r="J17" s="6">
        <f t="shared" si="1"/>
        <v>103041</v>
      </c>
      <c r="K17" s="2">
        <v>1337</v>
      </c>
      <c r="L17" s="2">
        <v>16534</v>
      </c>
      <c r="M17" s="2">
        <v>12561</v>
      </c>
      <c r="N17" s="6">
        <f t="shared" si="2"/>
        <v>30432</v>
      </c>
      <c r="O17" s="2">
        <v>18277</v>
      </c>
      <c r="P17" s="2">
        <v>161747</v>
      </c>
      <c r="Q17" s="2">
        <v>135466</v>
      </c>
      <c r="R17" s="6">
        <f t="shared" si="3"/>
        <v>315490</v>
      </c>
      <c r="S17" s="2">
        <f t="shared" si="4"/>
        <v>87499</v>
      </c>
      <c r="T17" s="2">
        <f t="shared" si="5"/>
        <v>284414</v>
      </c>
      <c r="U17" s="2">
        <f t="shared" si="6"/>
        <v>175434</v>
      </c>
      <c r="V17" s="6">
        <f t="shared" si="7"/>
        <v>547347</v>
      </c>
    </row>
    <row r="18" spans="2:22" ht="13.5" customHeight="1">
      <c r="B18" s="12">
        <v>2011</v>
      </c>
      <c r="C18" s="2">
        <v>19317</v>
      </c>
      <c r="D18" s="2">
        <v>55863</v>
      </c>
      <c r="E18" s="2">
        <v>29012</v>
      </c>
      <c r="F18" s="6">
        <f t="shared" si="0"/>
        <v>104192</v>
      </c>
      <c r="G18" s="2">
        <v>48729</v>
      </c>
      <c r="H18" s="2">
        <v>69590</v>
      </c>
      <c r="I18" s="2">
        <v>1853</v>
      </c>
      <c r="J18" s="6">
        <f t="shared" si="1"/>
        <v>120172</v>
      </c>
      <c r="K18" s="2">
        <v>1222</v>
      </c>
      <c r="L18" s="2">
        <v>15553</v>
      </c>
      <c r="M18" s="2">
        <v>10959</v>
      </c>
      <c r="N18" s="6">
        <f t="shared" si="2"/>
        <v>27734</v>
      </c>
      <c r="O18" s="2">
        <v>18538</v>
      </c>
      <c r="P18" s="2">
        <v>164917</v>
      </c>
      <c r="Q18" s="2">
        <v>136658</v>
      </c>
      <c r="R18" s="6">
        <f t="shared" si="3"/>
        <v>320113</v>
      </c>
      <c r="S18" s="2">
        <f t="shared" si="4"/>
        <v>87806</v>
      </c>
      <c r="T18" s="2">
        <f t="shared" si="5"/>
        <v>305923</v>
      </c>
      <c r="U18" s="2">
        <f t="shared" si="6"/>
        <v>178482</v>
      </c>
      <c r="V18" s="6">
        <f t="shared" si="7"/>
        <v>572211</v>
      </c>
    </row>
    <row r="19" spans="2:22" ht="13.5" customHeight="1">
      <c r="B19" s="12">
        <v>2012</v>
      </c>
      <c r="C19" s="2">
        <v>20329</v>
      </c>
      <c r="D19" s="2">
        <v>59692</v>
      </c>
      <c r="E19" s="2">
        <v>27472</v>
      </c>
      <c r="F19" s="6">
        <f t="shared" si="0"/>
        <v>107493</v>
      </c>
      <c r="G19" s="2">
        <v>47132</v>
      </c>
      <c r="H19" s="2">
        <v>72078</v>
      </c>
      <c r="I19" s="2">
        <v>2193</v>
      </c>
      <c r="J19" s="6">
        <f t="shared" si="1"/>
        <v>121403</v>
      </c>
      <c r="K19" s="2">
        <v>895</v>
      </c>
      <c r="L19" s="2">
        <v>11008</v>
      </c>
      <c r="M19" s="2">
        <v>7178</v>
      </c>
      <c r="N19" s="6">
        <f t="shared" si="2"/>
        <v>19081</v>
      </c>
      <c r="O19" s="2">
        <v>13993</v>
      </c>
      <c r="P19" s="2">
        <v>128011</v>
      </c>
      <c r="Q19" s="2">
        <v>96756</v>
      </c>
      <c r="R19" s="6">
        <f t="shared" si="3"/>
        <v>238760</v>
      </c>
      <c r="S19" s="2">
        <f t="shared" si="4"/>
        <v>82349</v>
      </c>
      <c r="T19" s="2">
        <f t="shared" si="5"/>
        <v>270789</v>
      </c>
      <c r="U19" s="2">
        <f t="shared" si="6"/>
        <v>133599</v>
      </c>
      <c r="V19" s="6">
        <f t="shared" si="7"/>
        <v>486737</v>
      </c>
    </row>
    <row r="20" spans="2:22" ht="13.5" customHeight="1">
      <c r="B20" s="12">
        <v>2013</v>
      </c>
      <c r="C20" s="2">
        <v>19390</v>
      </c>
      <c r="D20" s="2">
        <v>57309</v>
      </c>
      <c r="E20" s="2">
        <v>28427</v>
      </c>
      <c r="F20" s="6">
        <f t="shared" si="0"/>
        <v>105126</v>
      </c>
      <c r="G20" s="2">
        <v>44517</v>
      </c>
      <c r="H20" s="2">
        <v>67687</v>
      </c>
      <c r="I20" s="2">
        <v>5448</v>
      </c>
      <c r="J20" s="6">
        <f t="shared" si="1"/>
        <v>117652</v>
      </c>
      <c r="K20" s="2">
        <v>778</v>
      </c>
      <c r="L20" s="2">
        <v>9522</v>
      </c>
      <c r="M20" s="2">
        <v>6910</v>
      </c>
      <c r="N20" s="6">
        <f t="shared" si="2"/>
        <v>17210</v>
      </c>
      <c r="O20" s="2">
        <v>13621</v>
      </c>
      <c r="P20" s="2">
        <v>133342</v>
      </c>
      <c r="Q20" s="2">
        <v>99114</v>
      </c>
      <c r="R20" s="6">
        <f t="shared" si="3"/>
        <v>246077</v>
      </c>
      <c r="S20" s="2">
        <f aca="true" t="shared" si="8" ref="S20:S25">SUM(C20,G20,K20,O20)</f>
        <v>78306</v>
      </c>
      <c r="T20" s="2">
        <f t="shared" si="5"/>
        <v>267860</v>
      </c>
      <c r="U20" s="2">
        <f t="shared" si="6"/>
        <v>139899</v>
      </c>
      <c r="V20" s="6">
        <f t="shared" si="7"/>
        <v>486065</v>
      </c>
    </row>
    <row r="21" spans="2:22" ht="13.5" customHeight="1">
      <c r="B21" s="12">
        <v>2014</v>
      </c>
      <c r="C21" s="2">
        <v>18891</v>
      </c>
      <c r="D21" s="2">
        <v>61773</v>
      </c>
      <c r="E21" s="2">
        <v>27381</v>
      </c>
      <c r="F21" s="6">
        <f t="shared" si="0"/>
        <v>108045</v>
      </c>
      <c r="G21" s="2">
        <v>45481</v>
      </c>
      <c r="H21" s="2">
        <v>62629</v>
      </c>
      <c r="I21" s="2">
        <v>7180</v>
      </c>
      <c r="J21" s="6">
        <f t="shared" si="1"/>
        <v>115290</v>
      </c>
      <c r="K21" s="2">
        <v>788</v>
      </c>
      <c r="L21" s="2">
        <v>9477</v>
      </c>
      <c r="M21" s="2">
        <v>6045</v>
      </c>
      <c r="N21" s="6">
        <f t="shared" si="2"/>
        <v>16310</v>
      </c>
      <c r="O21" s="2">
        <v>13310</v>
      </c>
      <c r="P21" s="2">
        <v>129231</v>
      </c>
      <c r="Q21" s="2">
        <v>100753</v>
      </c>
      <c r="R21" s="6">
        <f t="shared" si="3"/>
        <v>243294</v>
      </c>
      <c r="S21" s="2">
        <f t="shared" si="8"/>
        <v>78470</v>
      </c>
      <c r="T21" s="2">
        <f t="shared" si="5"/>
        <v>263110</v>
      </c>
      <c r="U21" s="2">
        <f aca="true" t="shared" si="9" ref="U21:U29">SUM(E21,I21,M21,Q21)</f>
        <v>141359</v>
      </c>
      <c r="V21" s="6">
        <f t="shared" si="7"/>
        <v>482939</v>
      </c>
    </row>
    <row r="22" spans="2:22" ht="13.5" customHeight="1">
      <c r="B22" s="12">
        <v>2015</v>
      </c>
      <c r="C22" s="2">
        <v>21170</v>
      </c>
      <c r="D22" s="2">
        <v>68708</v>
      </c>
      <c r="E22" s="2">
        <v>27593</v>
      </c>
      <c r="F22" s="6">
        <f t="shared" si="0"/>
        <v>117471</v>
      </c>
      <c r="G22" s="2">
        <v>47596</v>
      </c>
      <c r="H22" s="2">
        <v>75554</v>
      </c>
      <c r="I22" s="2">
        <v>6392</v>
      </c>
      <c r="J22" s="6">
        <f t="shared" si="1"/>
        <v>129542</v>
      </c>
      <c r="K22" s="2">
        <v>748</v>
      </c>
      <c r="L22" s="2">
        <v>9258</v>
      </c>
      <c r="M22" s="2">
        <v>5157</v>
      </c>
      <c r="N22" s="6">
        <f t="shared" si="2"/>
        <v>15163</v>
      </c>
      <c r="O22" s="2">
        <v>12276</v>
      </c>
      <c r="P22" s="2">
        <v>127997</v>
      </c>
      <c r="Q22" s="2">
        <v>98617</v>
      </c>
      <c r="R22" s="6">
        <f t="shared" si="3"/>
        <v>238890</v>
      </c>
      <c r="S22" s="2">
        <f t="shared" si="8"/>
        <v>81790</v>
      </c>
      <c r="T22" s="2">
        <f aca="true" t="shared" si="10" ref="T22:T27">SUM(D22,H22,L22,P22)</f>
        <v>281517</v>
      </c>
      <c r="U22" s="2">
        <f t="shared" si="9"/>
        <v>137759</v>
      </c>
      <c r="V22" s="6">
        <f t="shared" si="7"/>
        <v>501066</v>
      </c>
    </row>
    <row r="23" spans="2:22" ht="13.5" customHeight="1">
      <c r="B23" s="12">
        <v>2016</v>
      </c>
      <c r="C23" s="2">
        <v>23494</v>
      </c>
      <c r="D23" s="2">
        <v>72264</v>
      </c>
      <c r="E23" s="2">
        <v>26246</v>
      </c>
      <c r="F23" s="6">
        <f t="shared" si="0"/>
        <v>122004</v>
      </c>
      <c r="G23" s="2">
        <v>38685</v>
      </c>
      <c r="H23" s="2">
        <v>94862</v>
      </c>
      <c r="I23" s="2">
        <v>12110</v>
      </c>
      <c r="J23" s="6">
        <f t="shared" si="1"/>
        <v>145657</v>
      </c>
      <c r="K23" s="2">
        <v>803</v>
      </c>
      <c r="L23" s="2">
        <v>9485</v>
      </c>
      <c r="M23" s="2">
        <v>5613</v>
      </c>
      <c r="N23" s="6">
        <f t="shared" si="2"/>
        <v>15901</v>
      </c>
      <c r="O23" s="2">
        <v>13153</v>
      </c>
      <c r="P23" s="2">
        <v>133735</v>
      </c>
      <c r="Q23" s="2">
        <v>109069</v>
      </c>
      <c r="R23" s="6">
        <f t="shared" si="3"/>
        <v>255957</v>
      </c>
      <c r="S23" s="2">
        <f t="shared" si="8"/>
        <v>76135</v>
      </c>
      <c r="T23" s="2">
        <f t="shared" si="10"/>
        <v>310346</v>
      </c>
      <c r="U23" s="2">
        <f t="shared" si="9"/>
        <v>153038</v>
      </c>
      <c r="V23" s="6">
        <f t="shared" si="7"/>
        <v>539519</v>
      </c>
    </row>
    <row r="24" spans="2:22" ht="12.75" customHeight="1">
      <c r="B24" s="12">
        <v>2017</v>
      </c>
      <c r="C24" s="2">
        <v>22522</v>
      </c>
      <c r="D24" s="2">
        <v>77657</v>
      </c>
      <c r="E24" s="2">
        <v>27180</v>
      </c>
      <c r="F24" s="6">
        <f t="shared" si="0"/>
        <v>127359</v>
      </c>
      <c r="G24" s="2">
        <v>39423</v>
      </c>
      <c r="H24" s="2">
        <v>99195</v>
      </c>
      <c r="I24" s="2">
        <v>11534</v>
      </c>
      <c r="J24" s="6">
        <f t="shared" si="1"/>
        <v>150152</v>
      </c>
      <c r="K24" s="2">
        <v>812</v>
      </c>
      <c r="L24" s="2">
        <v>9285</v>
      </c>
      <c r="M24" s="2">
        <v>5127</v>
      </c>
      <c r="N24" s="6">
        <f t="shared" si="2"/>
        <v>15224</v>
      </c>
      <c r="O24" s="2">
        <v>12611</v>
      </c>
      <c r="P24" s="2">
        <v>134098</v>
      </c>
      <c r="Q24" s="2">
        <v>107114</v>
      </c>
      <c r="R24" s="6">
        <f t="shared" si="3"/>
        <v>253823</v>
      </c>
      <c r="S24" s="2">
        <f t="shared" si="8"/>
        <v>75368</v>
      </c>
      <c r="T24" s="2">
        <f t="shared" si="10"/>
        <v>320235</v>
      </c>
      <c r="U24" s="2">
        <f t="shared" si="9"/>
        <v>150955</v>
      </c>
      <c r="V24" s="6">
        <f t="shared" si="7"/>
        <v>546558</v>
      </c>
    </row>
    <row r="25" spans="2:22" ht="12.75" customHeight="1">
      <c r="B25" s="12">
        <v>2018</v>
      </c>
      <c r="C25" s="2">
        <v>25202</v>
      </c>
      <c r="D25" s="2">
        <v>79117</v>
      </c>
      <c r="E25" s="2">
        <v>27740</v>
      </c>
      <c r="F25" s="6">
        <f>SUM(C25:E25)</f>
        <v>132059</v>
      </c>
      <c r="G25" s="2">
        <v>34749</v>
      </c>
      <c r="H25" s="2">
        <v>102291</v>
      </c>
      <c r="I25" s="2">
        <v>9908</v>
      </c>
      <c r="J25" s="6">
        <f t="shared" si="1"/>
        <v>146948</v>
      </c>
      <c r="K25" s="2">
        <v>849</v>
      </c>
      <c r="L25" s="2">
        <v>9073</v>
      </c>
      <c r="M25" s="2">
        <v>4915</v>
      </c>
      <c r="N25" s="6">
        <f t="shared" si="2"/>
        <v>14837</v>
      </c>
      <c r="O25" s="2">
        <v>13768</v>
      </c>
      <c r="P25" s="2">
        <v>135088</v>
      </c>
      <c r="Q25" s="2">
        <v>106932</v>
      </c>
      <c r="R25" s="6">
        <f t="shared" si="3"/>
        <v>255788</v>
      </c>
      <c r="S25" s="2">
        <f t="shared" si="8"/>
        <v>74568</v>
      </c>
      <c r="T25" s="2">
        <f t="shared" si="10"/>
        <v>325569</v>
      </c>
      <c r="U25" s="2">
        <f t="shared" si="9"/>
        <v>149495</v>
      </c>
      <c r="V25" s="6">
        <f>SUM(F25,J25,N25,R25)</f>
        <v>549632</v>
      </c>
    </row>
    <row r="26" spans="2:22" ht="12.75" customHeight="1">
      <c r="B26" s="12">
        <v>2019</v>
      </c>
      <c r="C26" s="2">
        <v>26139</v>
      </c>
      <c r="D26" s="2">
        <v>84355</v>
      </c>
      <c r="E26" s="2">
        <v>30414</v>
      </c>
      <c r="F26" s="6">
        <f t="shared" si="0"/>
        <v>140908</v>
      </c>
      <c r="G26" s="2">
        <v>34952</v>
      </c>
      <c r="H26" s="2">
        <v>114834</v>
      </c>
      <c r="I26" s="2">
        <v>12176</v>
      </c>
      <c r="J26" s="6">
        <f t="shared" si="1"/>
        <v>161962</v>
      </c>
      <c r="K26" s="2">
        <v>689</v>
      </c>
      <c r="L26" s="2">
        <v>7784</v>
      </c>
      <c r="M26" s="2">
        <v>4238</v>
      </c>
      <c r="N26" s="6">
        <f t="shared" si="2"/>
        <v>12711</v>
      </c>
      <c r="O26" s="2">
        <v>13332</v>
      </c>
      <c r="P26" s="2">
        <v>125252</v>
      </c>
      <c r="Q26" s="2">
        <v>95838</v>
      </c>
      <c r="R26" s="6">
        <f t="shared" si="3"/>
        <v>234422</v>
      </c>
      <c r="S26" s="2">
        <f>SUM(C26,G26,K26,O26)</f>
        <v>75112</v>
      </c>
      <c r="T26" s="2">
        <f t="shared" si="10"/>
        <v>332225</v>
      </c>
      <c r="U26" s="2">
        <f t="shared" si="9"/>
        <v>142666</v>
      </c>
      <c r="V26" s="6">
        <f>SUM(F26,J26,N26,R26)</f>
        <v>550003</v>
      </c>
    </row>
    <row r="27" spans="2:22" ht="12.75" customHeight="1">
      <c r="B27" s="12">
        <v>2020</v>
      </c>
      <c r="C27" s="2">
        <v>16567</v>
      </c>
      <c r="D27" s="2">
        <v>70470</v>
      </c>
      <c r="E27" s="2">
        <v>24033</v>
      </c>
      <c r="F27" s="6">
        <f t="shared" si="0"/>
        <v>111070</v>
      </c>
      <c r="G27" s="2">
        <v>29683</v>
      </c>
      <c r="H27" s="2">
        <v>85970</v>
      </c>
      <c r="I27" s="2">
        <v>6317</v>
      </c>
      <c r="J27" s="6">
        <f t="shared" si="1"/>
        <v>121970</v>
      </c>
      <c r="K27" s="2">
        <v>476</v>
      </c>
      <c r="L27" s="2">
        <v>6198</v>
      </c>
      <c r="M27" s="2">
        <v>3192</v>
      </c>
      <c r="N27" s="6">
        <f t="shared" si="2"/>
        <v>9866</v>
      </c>
      <c r="O27" s="2">
        <v>10929</v>
      </c>
      <c r="P27" s="2">
        <v>97296</v>
      </c>
      <c r="Q27" s="2">
        <v>80360</v>
      </c>
      <c r="R27" s="6">
        <f t="shared" si="3"/>
        <v>188585</v>
      </c>
      <c r="S27" s="2">
        <f>SUM(C27,G27,K27,O27)</f>
        <v>57655</v>
      </c>
      <c r="T27" s="2">
        <f t="shared" si="10"/>
        <v>259934</v>
      </c>
      <c r="U27" s="2">
        <f t="shared" si="9"/>
        <v>113902</v>
      </c>
      <c r="V27" s="6">
        <f>SUM(F27,J27,N27,R27)</f>
        <v>431491</v>
      </c>
    </row>
    <row r="28" spans="2:22" ht="12.75">
      <c r="B28" s="12">
        <v>2021</v>
      </c>
      <c r="C28" s="2">
        <v>15314</v>
      </c>
      <c r="D28" s="2">
        <v>68265</v>
      </c>
      <c r="E28" s="2">
        <v>23649</v>
      </c>
      <c r="F28" s="6">
        <f>SUM(C28:E28)</f>
        <v>107228</v>
      </c>
      <c r="G28" s="2">
        <v>24583</v>
      </c>
      <c r="H28" s="2">
        <v>86433</v>
      </c>
      <c r="I28" s="2">
        <v>2847</v>
      </c>
      <c r="J28" s="6">
        <f>SUM(G28:I28)</f>
        <v>113863</v>
      </c>
      <c r="K28" s="2">
        <v>436</v>
      </c>
      <c r="L28" s="2">
        <v>4729</v>
      </c>
      <c r="M28" s="2">
        <v>2842</v>
      </c>
      <c r="N28" s="6">
        <f t="shared" si="2"/>
        <v>8007</v>
      </c>
      <c r="O28" s="2">
        <v>9188</v>
      </c>
      <c r="P28" s="2">
        <v>75458</v>
      </c>
      <c r="Q28" s="2">
        <v>69379</v>
      </c>
      <c r="R28" s="6">
        <f>SUM(O28:Q28)</f>
        <v>154025</v>
      </c>
      <c r="S28" s="2">
        <f>SUM(C28,G28,K28,O28)</f>
        <v>49521</v>
      </c>
      <c r="T28" s="2">
        <f>SUM(D28,H28,L28,P28)</f>
        <v>234885</v>
      </c>
      <c r="U28" s="2">
        <f t="shared" si="9"/>
        <v>98717</v>
      </c>
      <c r="V28" s="6">
        <f>SUM(F28,J28,N28,R28)</f>
        <v>383123</v>
      </c>
    </row>
    <row r="29" spans="2:22" ht="12.75">
      <c r="B29" s="19">
        <v>2022</v>
      </c>
      <c r="C29" s="2">
        <v>13088</v>
      </c>
      <c r="D29" s="2">
        <v>72916</v>
      </c>
      <c r="E29" s="2">
        <v>22836</v>
      </c>
      <c r="F29" s="6">
        <f>SUM(C29:E29)</f>
        <v>108840</v>
      </c>
      <c r="G29" s="2">
        <v>24960</v>
      </c>
      <c r="H29" s="2">
        <v>92640</v>
      </c>
      <c r="I29" s="2">
        <v>295</v>
      </c>
      <c r="J29" s="6">
        <f>SUM(G29:I29)</f>
        <v>117895</v>
      </c>
      <c r="K29" s="2">
        <v>397</v>
      </c>
      <c r="L29" s="2">
        <v>4165</v>
      </c>
      <c r="M29" s="2">
        <v>2468</v>
      </c>
      <c r="N29" s="6">
        <f t="shared" si="2"/>
        <v>7030</v>
      </c>
      <c r="O29" s="2">
        <v>7096</v>
      </c>
      <c r="P29" s="2">
        <v>65073</v>
      </c>
      <c r="Q29" s="2">
        <v>60369</v>
      </c>
      <c r="R29" s="6">
        <f>SUM(O29:Q29)</f>
        <v>132538</v>
      </c>
      <c r="S29" s="2">
        <f>SUM(C29,G29,K29,O29)</f>
        <v>45541</v>
      </c>
      <c r="T29" s="2">
        <f>SUM(D29,H29,L29,P29)</f>
        <v>234794</v>
      </c>
      <c r="U29" s="2">
        <f t="shared" si="9"/>
        <v>85968</v>
      </c>
      <c r="V29" s="6">
        <f>SUM(F29,J29,N29,R29)</f>
        <v>366303</v>
      </c>
    </row>
    <row r="30" spans="1:22" ht="12.75">
      <c r="A30" s="2"/>
      <c r="B30" s="2"/>
      <c r="C30" s="2"/>
      <c r="D30" s="2"/>
      <c r="E30" s="2"/>
      <c r="F30" s="6"/>
      <c r="G30" s="2"/>
      <c r="H30" s="2"/>
      <c r="I30" s="2"/>
      <c r="J30" s="6"/>
      <c r="K30" s="2"/>
      <c r="L30" s="2"/>
      <c r="M30" s="2"/>
      <c r="N30" s="6"/>
      <c r="O30" s="2"/>
      <c r="P30" s="2"/>
      <c r="Q30" s="2"/>
      <c r="R30" s="6"/>
      <c r="S30" s="2"/>
      <c r="T30" s="2"/>
      <c r="U30" s="2"/>
      <c r="V30" s="6"/>
    </row>
    <row r="31" spans="2:22" s="5" customFormat="1" ht="12.75">
      <c r="B31" s="14" t="s">
        <v>14</v>
      </c>
      <c r="C31" s="11">
        <f>C29/F29</f>
        <v>0.12024990812201397</v>
      </c>
      <c r="D31" s="11">
        <f>D29/F29</f>
        <v>0.6699375229694965</v>
      </c>
      <c r="E31" s="11">
        <f>E29/F29</f>
        <v>0.20981256890848954</v>
      </c>
      <c r="F31" s="10">
        <f>F29/F29</f>
        <v>1</v>
      </c>
      <c r="G31" s="11">
        <f>G29/J29</f>
        <v>0.21171381313880996</v>
      </c>
      <c r="H31" s="11">
        <f>H29/J29</f>
        <v>0.78578396030366</v>
      </c>
      <c r="I31" s="11">
        <f>I29/J29</f>
        <v>0.0025022265575300054</v>
      </c>
      <c r="J31" s="10">
        <f>J29/J29</f>
        <v>1</v>
      </c>
      <c r="K31" s="11">
        <f>K29/N29</f>
        <v>0.05647226173541963</v>
      </c>
      <c r="L31" s="11">
        <f>L29/N29</f>
        <v>0.5924608819345661</v>
      </c>
      <c r="M31" s="11">
        <f>M29/N29</f>
        <v>0.3510668563300142</v>
      </c>
      <c r="N31" s="10">
        <f>N29/N29</f>
        <v>1</v>
      </c>
      <c r="O31" s="11">
        <f>O29/R29</f>
        <v>0.05353936229609622</v>
      </c>
      <c r="P31" s="11">
        <f>P29/R29</f>
        <v>0.49097617287117656</v>
      </c>
      <c r="Q31" s="11">
        <f>Q29/R29</f>
        <v>0.4554844648327272</v>
      </c>
      <c r="R31" s="10">
        <f>R29/R29</f>
        <v>1</v>
      </c>
      <c r="S31" s="11">
        <f>S29/V29</f>
        <v>0.12432603609580047</v>
      </c>
      <c r="T31" s="11">
        <f>T29/V29</f>
        <v>0.6409830113321485</v>
      </c>
      <c r="U31" s="11">
        <f>U29/V29</f>
        <v>0.234690952572051</v>
      </c>
      <c r="V31" s="10">
        <f>V29/V29</f>
        <v>1</v>
      </c>
    </row>
    <row r="32" spans="2:22" ht="12.75">
      <c r="B32" s="14" t="s">
        <v>14</v>
      </c>
      <c r="C32" s="17">
        <f>F29/$V29</f>
        <v>0.2971310636276525</v>
      </c>
      <c r="D32" s="17"/>
      <c r="E32" s="17"/>
      <c r="F32" s="17"/>
      <c r="G32" s="17">
        <f>J29/$V29</f>
        <v>0.32185103589105196</v>
      </c>
      <c r="H32" s="17"/>
      <c r="I32" s="17"/>
      <c r="J32" s="17"/>
      <c r="K32" s="17">
        <f>N29/$V29</f>
        <v>0.01919176201123114</v>
      </c>
      <c r="L32" s="17"/>
      <c r="M32" s="17"/>
      <c r="N32" s="17"/>
      <c r="O32" s="17">
        <f>R29/$V29</f>
        <v>0.3618261384700644</v>
      </c>
      <c r="P32" s="17"/>
      <c r="Q32" s="17"/>
      <c r="R32" s="17"/>
      <c r="S32" s="18">
        <f>V29/$V29</f>
        <v>1</v>
      </c>
      <c r="T32" s="18"/>
      <c r="U32" s="18"/>
      <c r="V32" s="18"/>
    </row>
    <row r="33" spans="7:22" ht="12.75">
      <c r="G33" s="5"/>
      <c r="J33" s="2"/>
      <c r="K33" s="2"/>
      <c r="L33" s="2"/>
      <c r="M33" s="2"/>
      <c r="N33" s="2"/>
      <c r="V33" s="6"/>
    </row>
    <row r="34" ht="12.75">
      <c r="B34" s="4" t="s">
        <v>0</v>
      </c>
    </row>
    <row r="35" spans="2:14" ht="12.75">
      <c r="B35" s="4" t="s">
        <v>8</v>
      </c>
      <c r="I35" s="5"/>
      <c r="J35" s="8"/>
      <c r="K35" s="8"/>
      <c r="L35" s="8"/>
      <c r="M35" s="8"/>
      <c r="N35" s="8"/>
    </row>
    <row r="36" spans="10:14" ht="12.75">
      <c r="J36" s="7"/>
      <c r="K36" s="7"/>
      <c r="L36" s="7"/>
      <c r="M36" s="7"/>
      <c r="N36" s="7"/>
    </row>
    <row r="37" spans="10:14" ht="12.75">
      <c r="J37" s="9"/>
      <c r="K37" s="9"/>
      <c r="L37" s="9"/>
      <c r="M37" s="9"/>
      <c r="N37" s="9"/>
    </row>
  </sheetData>
  <sheetProtection/>
  <mergeCells count="10">
    <mergeCell ref="C4:F5"/>
    <mergeCell ref="G4:J5"/>
    <mergeCell ref="K4:N5"/>
    <mergeCell ref="O4:R5"/>
    <mergeCell ref="S4:V5"/>
    <mergeCell ref="C32:F32"/>
    <mergeCell ref="G32:J32"/>
    <mergeCell ref="K32:N32"/>
    <mergeCell ref="O32:R32"/>
    <mergeCell ref="S32:V3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F7:F24 F26:F27 F25 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2009-06-08T13:04:00Z</dcterms:created>
  <dcterms:modified xsi:type="dcterms:W3CDTF">2023-06-06T07:11:56Z</dcterms:modified>
  <cp:category/>
  <cp:version/>
  <cp:contentType/>
  <cp:contentStatus/>
</cp:coreProperties>
</file>