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400" windowHeight="5928" activeTab="0"/>
  </bookViews>
  <sheets>
    <sheet name="13_ motos cylindrée" sheetId="1" r:id="rId1"/>
  </sheets>
  <definedNames>
    <definedName name="_xlnm.Print_Area" localSheetId="0">'13_ motos cylindrée'!$A$1:$F$35</definedName>
  </definedNames>
  <calcPr fullCalcOnLoad="1"/>
</workbook>
</file>

<file path=xl/sharedStrings.xml><?xml version="1.0" encoding="utf-8"?>
<sst xmlns="http://schemas.openxmlformats.org/spreadsheetml/2006/main" count="77" uniqueCount="16">
  <si>
    <t>Source: SPF Mobilité &amp; Transports - FEBIAC</t>
  </si>
  <si>
    <t>%</t>
  </si>
  <si>
    <t>cc</t>
  </si>
  <si>
    <t>&lt; 126</t>
  </si>
  <si>
    <t>126-250</t>
  </si>
  <si>
    <t>251-500</t>
  </si>
  <si>
    <t>501-750</t>
  </si>
  <si>
    <t>751-1000</t>
  </si>
  <si>
    <t>&gt; 1000</t>
  </si>
  <si>
    <t>Total - Totaal</t>
  </si>
  <si>
    <t>Immatriculations de motos, trikes et quads neufs et d'occasion par catégorie de cylindrée</t>
  </si>
  <si>
    <t>Inschrijvingen van nieuwe en tweedehandse motorfietsen, trikes en quads volgens de cilinderinhoud</t>
  </si>
  <si>
    <t>13.</t>
  </si>
  <si>
    <t>Occasions
Tweedehands</t>
  </si>
  <si>
    <t>Neuves
Nieuw</t>
  </si>
  <si>
    <t>Bron: FOD Mobiliteit en Vervoer - FEBIAC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</si>
</sst>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  <numFmt numFmtId="180" formatCode="_-* #,##0.00\ _F_B_-;\-* #,##0.00\ _F_B_-;_-* \-??\ _F_B_-;_-@_-"/>
    <numFmt numFmtId="181" formatCode="0.0%"/>
    <numFmt numFmtId="182" formatCode="0.0"/>
    <numFmt numFmtId="183" formatCode="#,##0.0000"/>
    <numFmt numFmtId="184" formatCode="_-* #,##0.00&quot; FB&quot;_-;\-* #,##0.00&quot; FB&quot;_-;_-* \-??&quot; FB&quot;_-;_-@_-"/>
    <numFmt numFmtId="185" formatCode="#,##0.0;[Red]\-#,##0.0"/>
    <numFmt numFmtId="186" formatCode="#,##0.0"/>
    <numFmt numFmtId="187" formatCode="_(&quot;$&quot;* #,##0_);_(&quot;$&quot;* \(#,##0\);_(&quot;$&quot;* &quot;-&quot;_);_(@_)"/>
    <numFmt numFmtId="188" formatCode="_(* #,##0_);_(* \(#,##0\);_(* &quot;-&quot;_);_(@_)"/>
    <numFmt numFmtId="189" formatCode="_(&quot;$&quot;* #,##0.00_);_(&quot;$&quot;* \(#,##0.00\);_(&quot;$&quot;* &quot;-&quot;??_);_(@_)"/>
    <numFmt numFmtId="190" formatCode="_(* #,##0.00_);_(* \(#,##0.00\);_(* &quot;-&quot;??_);_(@_)"/>
  </numFmts>
  <fonts count="56"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  <font>
      <b/>
      <i/>
      <sz val="10"/>
      <color theme="0"/>
      <name val="Arial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80" fontId="0" fillId="0" borderId="0" applyFill="0" applyBorder="0" applyAlignment="0" applyProtection="0"/>
    <xf numFmtId="170" fontId="0" fillId="0" borderId="0" applyFill="0" applyBorder="0" applyAlignment="0" applyProtection="0"/>
    <xf numFmtId="180" fontId="0" fillId="0" borderId="0" applyFill="0" applyBorder="0" applyAlignment="0" applyProtection="0"/>
    <xf numFmtId="184" fontId="0" fillId="0" borderId="0" applyFill="0" applyBorder="0" applyAlignment="0" applyProtection="0"/>
    <xf numFmtId="42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3" fontId="5" fillId="0" borderId="0">
      <alignment/>
      <protection/>
    </xf>
    <xf numFmtId="0" fontId="6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185" fontId="0" fillId="0" borderId="0" xfId="42" applyNumberFormat="1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0" fontId="1" fillId="0" borderId="0" xfId="0" applyFont="1" applyFill="1" applyAlignment="1">
      <alignment/>
    </xf>
    <xf numFmtId="3" fontId="0" fillId="0" borderId="0" xfId="59" applyNumberFormat="1" applyFont="1" applyFill="1" applyBorder="1" applyAlignment="1">
      <alignment/>
      <protection/>
    </xf>
    <xf numFmtId="3" fontId="0" fillId="0" borderId="10" xfId="59" applyNumberFormat="1" applyFont="1" applyFill="1" applyBorder="1" applyAlignment="1">
      <alignment/>
      <protection/>
    </xf>
    <xf numFmtId="3" fontId="0" fillId="0" borderId="1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/>
    </xf>
    <xf numFmtId="181" fontId="7" fillId="0" borderId="0" xfId="67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3" fontId="7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0" fontId="2" fillId="0" borderId="11" xfId="0" applyFont="1" applyBorder="1" applyAlignment="1">
      <alignment/>
    </xf>
    <xf numFmtId="9" fontId="8" fillId="0" borderId="11" xfId="67" applyFont="1" applyBorder="1" applyAlignment="1">
      <alignment/>
    </xf>
    <xf numFmtId="3" fontId="2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53" fillId="33" borderId="12" xfId="0" applyFont="1" applyFill="1" applyBorder="1" applyAlignment="1">
      <alignment/>
    </xf>
    <xf numFmtId="0" fontId="53" fillId="33" borderId="12" xfId="0" applyFont="1" applyFill="1" applyBorder="1" applyAlignment="1">
      <alignment horizontal="center"/>
    </xf>
    <xf numFmtId="0" fontId="54" fillId="33" borderId="12" xfId="0" applyFont="1" applyFill="1" applyBorder="1" applyAlignment="1">
      <alignment horizontal="right"/>
    </xf>
    <xf numFmtId="0" fontId="53" fillId="33" borderId="12" xfId="0" applyFont="1" applyFill="1" applyBorder="1" applyAlignment="1">
      <alignment horizontal="right"/>
    </xf>
    <xf numFmtId="0" fontId="55" fillId="33" borderId="12" xfId="0" applyFont="1" applyFill="1" applyBorder="1" applyAlignment="1">
      <alignment horizontal="left"/>
    </xf>
    <xf numFmtId="0" fontId="53" fillId="33" borderId="12" xfId="0" applyNumberFormat="1" applyFont="1" applyFill="1" applyBorder="1" applyAlignment="1">
      <alignment horizontal="center" wrapText="1"/>
    </xf>
    <xf numFmtId="0" fontId="53" fillId="33" borderId="12" xfId="0" applyNumberFormat="1" applyFont="1" applyFill="1" applyBorder="1" applyAlignment="1">
      <alignment horizontal="center"/>
    </xf>
    <xf numFmtId="1" fontId="53" fillId="33" borderId="12" xfId="0" applyNumberFormat="1" applyFont="1" applyFill="1" applyBorder="1" applyAlignment="1">
      <alignment horizontal="center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1" xfId="58"/>
    <cellStyle name="Normal 2" xfId="59"/>
    <cellStyle name="Normal 2 2" xfId="60"/>
    <cellStyle name="Normal 2 3" xfId="61"/>
    <cellStyle name="Normal 3" xfId="62"/>
    <cellStyle name="Normal 4" xfId="63"/>
    <cellStyle name="Normal 5" xfId="64"/>
    <cellStyle name="Note" xfId="65"/>
    <cellStyle name="Output" xfId="66"/>
    <cellStyle name="Percent" xfId="67"/>
    <cellStyle name="Percent 2" xfId="68"/>
    <cellStyle name="Percent 3" xfId="69"/>
    <cellStyle name="source" xfId="70"/>
    <cellStyle name="Standard_Data" xfId="71"/>
    <cellStyle name="Title" xfId="72"/>
    <cellStyle name="Total" xfId="73"/>
    <cellStyle name="Warning Text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35"/>
  <sheetViews>
    <sheetView tabSelected="1" zoomScale="90" zoomScaleNormal="90" zoomScalePageLayoutView="0" workbookViewId="0" topLeftCell="A1">
      <selection activeCell="AC27" sqref="AC27"/>
    </sheetView>
  </sheetViews>
  <sheetFormatPr defaultColWidth="9.140625" defaultRowHeight="12.75"/>
  <cols>
    <col min="1" max="1" width="3.57421875" style="5" bestFit="1" customWidth="1"/>
    <col min="2" max="2" width="9.7109375" style="5" customWidth="1"/>
    <col min="3" max="3" width="6.57421875" style="5" bestFit="1" customWidth="1"/>
    <col min="4" max="4" width="6.8515625" style="21" bestFit="1" customWidth="1"/>
    <col min="5" max="5" width="6.57421875" style="5" customWidth="1"/>
    <col min="6" max="6" width="6.8515625" style="22" customWidth="1"/>
    <col min="7" max="7" width="6.57421875" style="5" bestFit="1" customWidth="1"/>
    <col min="8" max="8" width="6.8515625" style="21" bestFit="1" customWidth="1"/>
    <col min="9" max="9" width="6.57421875" style="5" bestFit="1" customWidth="1"/>
    <col min="10" max="10" width="6.8515625" style="21" bestFit="1" customWidth="1"/>
    <col min="11" max="11" width="6.57421875" style="5" bestFit="1" customWidth="1"/>
    <col min="12" max="12" width="6.8515625" style="21" bestFit="1" customWidth="1"/>
    <col min="13" max="13" width="6.57421875" style="5" customWidth="1"/>
    <col min="14" max="14" width="6.8515625" style="21" bestFit="1" customWidth="1"/>
    <col min="15" max="15" width="6.57421875" style="5" bestFit="1" customWidth="1"/>
    <col min="16" max="16" width="6.8515625" style="21" bestFit="1" customWidth="1"/>
    <col min="17" max="17" width="6.57421875" style="5" bestFit="1" customWidth="1"/>
    <col min="18" max="18" width="6.8515625" style="21" bestFit="1" customWidth="1"/>
    <col min="19" max="19" width="6.57421875" style="5" bestFit="1" customWidth="1"/>
    <col min="20" max="20" width="6.8515625" style="21" bestFit="1" customWidth="1"/>
    <col min="21" max="21" width="6.57421875" style="5" bestFit="1" customWidth="1"/>
    <col min="22" max="22" width="6.8515625" style="21" bestFit="1" customWidth="1"/>
    <col min="23" max="23" width="6.57421875" style="5" bestFit="1" customWidth="1"/>
    <col min="24" max="24" width="6.8515625" style="21" bestFit="1" customWidth="1"/>
    <col min="25" max="25" width="6.57421875" style="5" bestFit="1" customWidth="1"/>
    <col min="26" max="26" width="6.8515625" style="21" bestFit="1" customWidth="1"/>
    <col min="27" max="27" width="6.57421875" style="5" bestFit="1" customWidth="1"/>
    <col min="28" max="28" width="6.8515625" style="21" bestFit="1" customWidth="1"/>
    <col min="29" max="29" width="6.57421875" style="5" bestFit="1" customWidth="1"/>
    <col min="30" max="30" width="6.8515625" style="21" bestFit="1" customWidth="1"/>
    <col min="31" max="31" width="6.57421875" style="5" bestFit="1" customWidth="1"/>
    <col min="32" max="32" width="6.8515625" style="21" bestFit="1" customWidth="1"/>
    <col min="33" max="33" width="6.57421875" style="5" bestFit="1" customWidth="1"/>
    <col min="34" max="34" width="6.8515625" style="21" bestFit="1" customWidth="1"/>
    <col min="35" max="35" width="6.57421875" style="5" bestFit="1" customWidth="1"/>
    <col min="36" max="36" width="6.8515625" style="21" bestFit="1" customWidth="1"/>
    <col min="37" max="37" width="6.57421875" style="5" bestFit="1" customWidth="1"/>
    <col min="38" max="38" width="6.8515625" style="21" bestFit="1" customWidth="1"/>
    <col min="39" max="39" width="6.57421875" style="5" bestFit="1" customWidth="1"/>
    <col min="40" max="40" width="6.8515625" style="21" bestFit="1" customWidth="1"/>
    <col min="41" max="41" width="6.57421875" style="5" bestFit="1" customWidth="1"/>
    <col min="42" max="42" width="6.8515625" style="21" bestFit="1" customWidth="1"/>
    <col min="43" max="43" width="6.57421875" style="5" bestFit="1" customWidth="1"/>
    <col min="44" max="44" width="6.8515625" style="21" bestFit="1" customWidth="1"/>
    <col min="45" max="45" width="6.57421875" style="5" bestFit="1" customWidth="1"/>
    <col min="46" max="46" width="6.8515625" style="21" bestFit="1" customWidth="1"/>
    <col min="47" max="47" width="6.57421875" style="5" bestFit="1" customWidth="1"/>
    <col min="48" max="48" width="6.8515625" style="21" bestFit="1" customWidth="1"/>
    <col min="49" max="49" width="6.57421875" style="5" customWidth="1"/>
    <col min="50" max="50" width="6.8515625" style="21" bestFit="1" customWidth="1"/>
    <col min="51" max="51" width="6.57421875" style="5" customWidth="1"/>
    <col min="52" max="52" width="7.7109375" style="21" bestFit="1" customWidth="1"/>
    <col min="53" max="53" width="6.57421875" style="5" customWidth="1"/>
    <col min="54" max="54" width="7.7109375" style="21" bestFit="1" customWidth="1"/>
    <col min="55" max="16384" width="9.140625" style="5" customWidth="1"/>
  </cols>
  <sheetData>
    <row r="1" spans="1:3" ht="13.5">
      <c r="A1" s="8" t="s">
        <v>12</v>
      </c>
      <c r="B1" s="12" t="s">
        <v>10</v>
      </c>
      <c r="C1" s="9"/>
    </row>
    <row r="2" spans="1:3" ht="13.5">
      <c r="A2" s="9"/>
      <c r="B2" s="12" t="s">
        <v>11</v>
      </c>
      <c r="C2" s="9"/>
    </row>
    <row r="4" spans="2:30" ht="12.75">
      <c r="B4" s="31"/>
      <c r="C4" s="38">
        <v>2006</v>
      </c>
      <c r="D4" s="38"/>
      <c r="E4" s="38"/>
      <c r="F4" s="38"/>
      <c r="G4" s="38">
        <v>2010</v>
      </c>
      <c r="H4" s="38"/>
      <c r="I4" s="38"/>
      <c r="J4" s="38"/>
      <c r="K4" s="38">
        <v>2011</v>
      </c>
      <c r="L4" s="38"/>
      <c r="M4" s="38"/>
      <c r="N4" s="38"/>
      <c r="O4" s="38">
        <v>2012</v>
      </c>
      <c r="P4" s="38"/>
      <c r="Q4" s="38"/>
      <c r="R4" s="38"/>
      <c r="S4" s="38">
        <v>2013</v>
      </c>
      <c r="T4" s="38"/>
      <c r="U4" s="38"/>
      <c r="V4" s="38"/>
      <c r="W4" s="38">
        <v>2014</v>
      </c>
      <c r="X4" s="38"/>
      <c r="Y4" s="38"/>
      <c r="Z4" s="38"/>
      <c r="AA4" s="38">
        <v>2015</v>
      </c>
      <c r="AB4" s="38"/>
      <c r="AC4" s="38"/>
      <c r="AD4" s="38"/>
    </row>
    <row r="5" spans="2:30" ht="24.75" customHeight="1">
      <c r="B5" s="31" t="s">
        <v>2</v>
      </c>
      <c r="C5" s="36" t="s">
        <v>14</v>
      </c>
      <c r="D5" s="36"/>
      <c r="E5" s="36" t="s">
        <v>13</v>
      </c>
      <c r="F5" s="37"/>
      <c r="G5" s="36" t="s">
        <v>14</v>
      </c>
      <c r="H5" s="36"/>
      <c r="I5" s="36" t="s">
        <v>13</v>
      </c>
      <c r="J5" s="37"/>
      <c r="K5" s="36" t="s">
        <v>14</v>
      </c>
      <c r="L5" s="36"/>
      <c r="M5" s="36" t="s">
        <v>13</v>
      </c>
      <c r="N5" s="37"/>
      <c r="O5" s="36" t="s">
        <v>14</v>
      </c>
      <c r="P5" s="36"/>
      <c r="Q5" s="36" t="s">
        <v>13</v>
      </c>
      <c r="R5" s="37"/>
      <c r="S5" s="36" t="s">
        <v>14</v>
      </c>
      <c r="T5" s="36"/>
      <c r="U5" s="36" t="s">
        <v>13</v>
      </c>
      <c r="V5" s="37"/>
      <c r="W5" s="36" t="s">
        <v>14</v>
      </c>
      <c r="X5" s="36"/>
      <c r="Y5" s="36" t="s">
        <v>13</v>
      </c>
      <c r="Z5" s="37"/>
      <c r="AA5" s="36" t="s">
        <v>14</v>
      </c>
      <c r="AB5" s="36"/>
      <c r="AC5" s="36" t="s">
        <v>13</v>
      </c>
      <c r="AD5" s="37"/>
    </row>
    <row r="6" spans="2:30" ht="12.75">
      <c r="B6" s="31"/>
      <c r="C6" s="32"/>
      <c r="D6" s="33" t="s">
        <v>1</v>
      </c>
      <c r="E6" s="34"/>
      <c r="F6" s="33" t="s">
        <v>1</v>
      </c>
      <c r="G6" s="34"/>
      <c r="H6" s="33" t="s">
        <v>1</v>
      </c>
      <c r="I6" s="34"/>
      <c r="J6" s="33" t="s">
        <v>1</v>
      </c>
      <c r="K6" s="34"/>
      <c r="L6" s="33" t="s">
        <v>1</v>
      </c>
      <c r="M6" s="34"/>
      <c r="N6" s="33" t="s">
        <v>1</v>
      </c>
      <c r="O6" s="34"/>
      <c r="P6" s="33" t="s">
        <v>1</v>
      </c>
      <c r="Q6" s="34"/>
      <c r="R6" s="33" t="s">
        <v>1</v>
      </c>
      <c r="S6" s="34"/>
      <c r="T6" s="33" t="s">
        <v>1</v>
      </c>
      <c r="U6" s="34"/>
      <c r="V6" s="33" t="s">
        <v>1</v>
      </c>
      <c r="W6" s="34"/>
      <c r="X6" s="33" t="s">
        <v>1</v>
      </c>
      <c r="Y6" s="34"/>
      <c r="Z6" s="33" t="s">
        <v>1</v>
      </c>
      <c r="AA6" s="34"/>
      <c r="AB6" s="33" t="s">
        <v>1</v>
      </c>
      <c r="AC6" s="34"/>
      <c r="AD6" s="33" t="s">
        <v>1</v>
      </c>
    </row>
    <row r="7" spans="4:30" ht="12.75">
      <c r="D7" s="5"/>
      <c r="F7" s="5"/>
      <c r="H7" s="5"/>
      <c r="J7" s="5"/>
      <c r="L7" s="5"/>
      <c r="N7" s="5"/>
      <c r="P7" s="5"/>
      <c r="R7" s="5"/>
      <c r="T7" s="5"/>
      <c r="V7" s="5"/>
      <c r="X7" s="5"/>
      <c r="Z7" s="5"/>
      <c r="AB7" s="5"/>
      <c r="AD7" s="5"/>
    </row>
    <row r="8" spans="2:30" ht="12.75">
      <c r="B8" s="35" t="s">
        <v>3</v>
      </c>
      <c r="C8" s="16">
        <v>5400</v>
      </c>
      <c r="D8" s="19">
        <f>C8/C$15</f>
        <v>0.19802706369870549</v>
      </c>
      <c r="E8" s="16">
        <v>7213</v>
      </c>
      <c r="F8" s="19">
        <f>E8/E$15</f>
        <v>0.10730756642565979</v>
      </c>
      <c r="G8" s="15">
        <v>10205</v>
      </c>
      <c r="H8" s="19">
        <f aca="true" t="shared" si="0" ref="H8:H13">G8/G$15</f>
        <v>0.3855453549435188</v>
      </c>
      <c r="I8" s="2">
        <v>13010</v>
      </c>
      <c r="J8" s="19">
        <f aca="true" t="shared" si="1" ref="J8:J13">I8/I$15</f>
        <v>0.1765336445174159</v>
      </c>
      <c r="K8" s="15">
        <v>11562</v>
      </c>
      <c r="L8" s="19">
        <f aca="true" t="shared" si="2" ref="L8:L13">K8/K$15</f>
        <v>0.427841918294849</v>
      </c>
      <c r="M8" s="16">
        <v>14847</v>
      </c>
      <c r="N8" s="19">
        <f aca="true" t="shared" si="3" ref="N8:N13">M8/M$15</f>
        <v>0.19737052004679356</v>
      </c>
      <c r="O8" s="14">
        <v>10253</v>
      </c>
      <c r="P8" s="19">
        <f aca="true" t="shared" si="4" ref="P8:P13">O8/O$15</f>
        <v>0.4056417154613072</v>
      </c>
      <c r="Q8" s="13">
        <v>16181</v>
      </c>
      <c r="R8" s="19">
        <f aca="true" t="shared" si="5" ref="R8:R13">Q8/Q$15</f>
        <v>0.2146135073478699</v>
      </c>
      <c r="S8" s="7">
        <v>7943</v>
      </c>
      <c r="T8" s="19">
        <f aca="true" t="shared" si="6" ref="T8:T13">S8/S$15</f>
        <v>0.3585680751173709</v>
      </c>
      <c r="U8" s="7">
        <v>15711</v>
      </c>
      <c r="V8" s="19">
        <f aca="true" t="shared" si="7" ref="V8:V13">U8/U$15</f>
        <v>0.23764577755592867</v>
      </c>
      <c r="W8" s="18">
        <v>7259</v>
      </c>
      <c r="X8" s="19">
        <f aca="true" t="shared" si="8" ref="X8:X13">W8/W$15</f>
        <v>0.32962492053401143</v>
      </c>
      <c r="Y8" s="7">
        <v>17316</v>
      </c>
      <c r="Z8" s="19">
        <f aca="true" t="shared" si="9" ref="Z8:Z13">Y8/Y$15</f>
        <v>0.2546171038701329</v>
      </c>
      <c r="AA8" s="18">
        <v>7314</v>
      </c>
      <c r="AB8" s="19">
        <f aca="true" t="shared" si="10" ref="AB8:AB13">AA8/AA$15</f>
        <v>0.34637241901875354</v>
      </c>
      <c r="AC8" s="7">
        <v>16811</v>
      </c>
      <c r="AD8" s="19">
        <f aca="true" t="shared" si="11" ref="AD8:AD13">AC8/AC$15</f>
        <v>0.27179395977494664</v>
      </c>
    </row>
    <row r="9" spans="2:30" ht="12.75">
      <c r="B9" s="35" t="s">
        <v>4</v>
      </c>
      <c r="C9" s="17">
        <v>3540</v>
      </c>
      <c r="D9" s="19">
        <f aca="true" t="shared" si="12" ref="D9:F15">C9/C$15</f>
        <v>0.12981774175804026</v>
      </c>
      <c r="E9" s="17">
        <v>5423</v>
      </c>
      <c r="F9" s="19">
        <f t="shared" si="12"/>
        <v>0.08067779463834092</v>
      </c>
      <c r="G9" s="15">
        <v>1851</v>
      </c>
      <c r="H9" s="19">
        <f t="shared" si="0"/>
        <v>0.06993086251841778</v>
      </c>
      <c r="I9" s="3">
        <v>5905</v>
      </c>
      <c r="J9" s="19">
        <f t="shared" si="1"/>
        <v>0.08012537823792014</v>
      </c>
      <c r="K9" s="15">
        <v>1504</v>
      </c>
      <c r="L9" s="19">
        <f t="shared" si="2"/>
        <v>0.055654233274126705</v>
      </c>
      <c r="M9" s="17">
        <v>5736</v>
      </c>
      <c r="N9" s="19">
        <f t="shared" si="3"/>
        <v>0.07625225991704775</v>
      </c>
      <c r="O9" s="14">
        <v>1153</v>
      </c>
      <c r="P9" s="19">
        <f t="shared" si="4"/>
        <v>0.045616394999208734</v>
      </c>
      <c r="Q9" s="13">
        <v>5314</v>
      </c>
      <c r="R9" s="19">
        <f t="shared" si="5"/>
        <v>0.07048119263621412</v>
      </c>
      <c r="S9" s="7">
        <v>840</v>
      </c>
      <c r="T9" s="19">
        <f t="shared" si="6"/>
        <v>0.03791982665222102</v>
      </c>
      <c r="U9" s="7">
        <v>4754</v>
      </c>
      <c r="V9" s="19">
        <f t="shared" si="7"/>
        <v>0.07190936455355387</v>
      </c>
      <c r="W9" s="18">
        <v>663</v>
      </c>
      <c r="X9" s="19">
        <f t="shared" si="8"/>
        <v>0.03010625737898465</v>
      </c>
      <c r="Y9" s="7">
        <v>4670</v>
      </c>
      <c r="Z9" s="19">
        <f t="shared" si="9"/>
        <v>0.06866839195388778</v>
      </c>
      <c r="AA9" s="18">
        <v>1004</v>
      </c>
      <c r="AB9" s="19">
        <f t="shared" si="10"/>
        <v>0.04754688387952263</v>
      </c>
      <c r="AC9" s="7">
        <v>3562</v>
      </c>
      <c r="AD9" s="19">
        <f t="shared" si="11"/>
        <v>0.05758908361896139</v>
      </c>
    </row>
    <row r="10" spans="2:30" ht="12.75">
      <c r="B10" s="35" t="s">
        <v>5</v>
      </c>
      <c r="C10" s="17">
        <v>3097</v>
      </c>
      <c r="D10" s="19">
        <f t="shared" si="12"/>
        <v>0.11357218819905388</v>
      </c>
      <c r="E10" s="17">
        <v>7651</v>
      </c>
      <c r="F10" s="19">
        <f t="shared" si="12"/>
        <v>0.1138236781814395</v>
      </c>
      <c r="G10" s="15">
        <v>3347</v>
      </c>
      <c r="H10" s="19">
        <f t="shared" si="0"/>
        <v>0.12644980921077487</v>
      </c>
      <c r="I10" s="3">
        <v>8037</v>
      </c>
      <c r="J10" s="19">
        <f t="shared" si="1"/>
        <v>0.10905464265845285</v>
      </c>
      <c r="K10" s="15">
        <v>3482</v>
      </c>
      <c r="L10" s="19">
        <f t="shared" si="2"/>
        <v>0.1288484310242747</v>
      </c>
      <c r="M10" s="17">
        <v>8448</v>
      </c>
      <c r="N10" s="19">
        <f t="shared" si="3"/>
        <v>0.11230458364351803</v>
      </c>
      <c r="O10" s="14">
        <v>3078</v>
      </c>
      <c r="P10" s="19">
        <f t="shared" si="4"/>
        <v>0.12177559740465263</v>
      </c>
      <c r="Q10" s="13">
        <v>8346</v>
      </c>
      <c r="R10" s="19">
        <f t="shared" si="5"/>
        <v>0.11069552761419704</v>
      </c>
      <c r="S10" s="7">
        <v>3075</v>
      </c>
      <c r="T10" s="19">
        <f t="shared" si="6"/>
        <v>0.1388136511375948</v>
      </c>
      <c r="U10" s="7">
        <v>7501</v>
      </c>
      <c r="V10" s="19">
        <f t="shared" si="7"/>
        <v>0.11346069489192419</v>
      </c>
      <c r="W10" s="18">
        <v>3200</v>
      </c>
      <c r="X10" s="19">
        <f t="shared" si="8"/>
        <v>0.14530923621832711</v>
      </c>
      <c r="Y10" s="7">
        <v>7707</v>
      </c>
      <c r="Z10" s="19">
        <f t="shared" si="9"/>
        <v>0.11332490295259381</v>
      </c>
      <c r="AA10" s="18">
        <v>2173</v>
      </c>
      <c r="AB10" s="19">
        <f t="shared" si="10"/>
        <v>0.10290774767948475</v>
      </c>
      <c r="AC10" s="7">
        <v>5316</v>
      </c>
      <c r="AD10" s="19">
        <f t="shared" si="11"/>
        <v>0.08594709952790532</v>
      </c>
    </row>
    <row r="11" spans="2:30" ht="12.75">
      <c r="B11" s="35" t="s">
        <v>6</v>
      </c>
      <c r="C11" s="17">
        <v>6211</v>
      </c>
      <c r="D11" s="19">
        <f t="shared" si="12"/>
        <v>0.22776779493197405</v>
      </c>
      <c r="E11" s="17">
        <v>23155</v>
      </c>
      <c r="F11" s="19">
        <f t="shared" si="12"/>
        <v>0.3444761819750662</v>
      </c>
      <c r="G11" s="15">
        <v>3566</v>
      </c>
      <c r="H11" s="19">
        <f t="shared" si="0"/>
        <v>0.134723638973894</v>
      </c>
      <c r="I11" s="3">
        <v>21463</v>
      </c>
      <c r="J11" s="19">
        <f t="shared" si="1"/>
        <v>0.2912330216969483</v>
      </c>
      <c r="K11" s="15">
        <v>3122</v>
      </c>
      <c r="L11" s="19">
        <f t="shared" si="2"/>
        <v>0.11552693901716993</v>
      </c>
      <c r="M11" s="17">
        <v>21037</v>
      </c>
      <c r="N11" s="19">
        <f t="shared" si="3"/>
        <v>0.279658087844305</v>
      </c>
      <c r="O11" s="14">
        <v>3744</v>
      </c>
      <c r="P11" s="19">
        <f t="shared" si="4"/>
        <v>0.1481247032758348</v>
      </c>
      <c r="Q11" s="13">
        <v>21041</v>
      </c>
      <c r="R11" s="19">
        <f t="shared" si="5"/>
        <v>0.279073160379861</v>
      </c>
      <c r="S11" s="7">
        <v>2879</v>
      </c>
      <c r="T11" s="19">
        <f t="shared" si="6"/>
        <v>0.12996569158540988</v>
      </c>
      <c r="U11" s="7">
        <v>16257</v>
      </c>
      <c r="V11" s="19">
        <f t="shared" si="7"/>
        <v>0.24590461496573943</v>
      </c>
      <c r="W11" s="18">
        <v>3037</v>
      </c>
      <c r="X11" s="19">
        <f t="shared" si="8"/>
        <v>0.1379075469984561</v>
      </c>
      <c r="Y11" s="7">
        <v>15561</v>
      </c>
      <c r="Z11" s="19">
        <f t="shared" si="9"/>
        <v>0.22881131631572757</v>
      </c>
      <c r="AA11" s="18">
        <v>2670</v>
      </c>
      <c r="AB11" s="19">
        <f t="shared" si="10"/>
        <v>0.12644440234892973</v>
      </c>
      <c r="AC11" s="7">
        <v>14239</v>
      </c>
      <c r="AD11" s="19">
        <f t="shared" si="11"/>
        <v>0.23021082584233332</v>
      </c>
    </row>
    <row r="12" spans="2:30" ht="12.75">
      <c r="B12" s="35" t="s">
        <v>7</v>
      </c>
      <c r="C12" s="17">
        <v>4013</v>
      </c>
      <c r="D12" s="19">
        <f t="shared" si="12"/>
        <v>0.14716344567090836</v>
      </c>
      <c r="E12" s="17">
        <v>11972</v>
      </c>
      <c r="F12" s="19">
        <f t="shared" si="12"/>
        <v>0.17810705465797852</v>
      </c>
      <c r="G12" s="15">
        <v>2734</v>
      </c>
      <c r="H12" s="19">
        <f t="shared" si="0"/>
        <v>0.10329064188295742</v>
      </c>
      <c r="I12" s="3">
        <v>11851</v>
      </c>
      <c r="J12" s="19">
        <f t="shared" si="1"/>
        <v>0.16080708848392744</v>
      </c>
      <c r="K12" s="15">
        <v>2801</v>
      </c>
      <c r="L12" s="19">
        <f t="shared" si="2"/>
        <v>0.10364860864416815</v>
      </c>
      <c r="M12" s="17">
        <v>11437</v>
      </c>
      <c r="N12" s="19">
        <f t="shared" si="3"/>
        <v>0.1520392427948527</v>
      </c>
      <c r="O12" s="14">
        <v>2474</v>
      </c>
      <c r="P12" s="19">
        <f t="shared" si="4"/>
        <v>0.09787941129925622</v>
      </c>
      <c r="Q12" s="13">
        <v>11173</v>
      </c>
      <c r="R12" s="19">
        <f t="shared" si="5"/>
        <v>0.14819088545811449</v>
      </c>
      <c r="S12" s="7">
        <v>2923</v>
      </c>
      <c r="T12" s="19">
        <f t="shared" si="6"/>
        <v>0.13195196821957386</v>
      </c>
      <c r="U12" s="7">
        <v>9462</v>
      </c>
      <c r="V12" s="19">
        <f t="shared" si="7"/>
        <v>0.14312292961836912</v>
      </c>
      <c r="W12" s="18">
        <v>2726</v>
      </c>
      <c r="X12" s="19">
        <f t="shared" si="8"/>
        <v>0.12378530560348742</v>
      </c>
      <c r="Y12" s="7">
        <v>9667</v>
      </c>
      <c r="Z12" s="19">
        <f t="shared" si="9"/>
        <v>0.14214504175979298</v>
      </c>
      <c r="AA12" s="18">
        <v>2841</v>
      </c>
      <c r="AB12" s="19">
        <f t="shared" si="10"/>
        <v>0.13454252699374883</v>
      </c>
      <c r="AC12" s="7">
        <v>9051</v>
      </c>
      <c r="AD12" s="19">
        <f t="shared" si="11"/>
        <v>0.14633318243549118</v>
      </c>
    </row>
    <row r="13" spans="2:30" ht="12.75">
      <c r="B13" s="35" t="s">
        <v>8</v>
      </c>
      <c r="C13" s="17">
        <v>5008</v>
      </c>
      <c r="D13" s="19">
        <f t="shared" si="12"/>
        <v>0.18365176574131797</v>
      </c>
      <c r="E13" s="17">
        <v>11804</v>
      </c>
      <c r="F13" s="19">
        <f t="shared" si="12"/>
        <v>0.17560772412151507</v>
      </c>
      <c r="G13" s="15">
        <v>4766</v>
      </c>
      <c r="H13" s="19">
        <f t="shared" si="0"/>
        <v>0.18005969247043713</v>
      </c>
      <c r="I13" s="3">
        <v>13431</v>
      </c>
      <c r="J13" s="19">
        <f t="shared" si="1"/>
        <v>0.18224622440533536</v>
      </c>
      <c r="K13" s="15">
        <v>4553</v>
      </c>
      <c r="L13" s="19">
        <f t="shared" si="2"/>
        <v>0.1684798697454115</v>
      </c>
      <c r="M13" s="17">
        <v>13719</v>
      </c>
      <c r="N13" s="19">
        <f t="shared" si="3"/>
        <v>0.18237530575348293</v>
      </c>
      <c r="O13" s="14">
        <v>4574</v>
      </c>
      <c r="P13" s="19">
        <f t="shared" si="4"/>
        <v>0.18096217755974048</v>
      </c>
      <c r="Q13" s="13">
        <v>13341</v>
      </c>
      <c r="R13" s="19">
        <f t="shared" si="5"/>
        <v>0.17694572656374344</v>
      </c>
      <c r="S13" s="7">
        <v>4492</v>
      </c>
      <c r="T13" s="19">
        <f t="shared" si="6"/>
        <v>0.20278078728782953</v>
      </c>
      <c r="U13" s="7">
        <v>12426</v>
      </c>
      <c r="V13" s="19">
        <f t="shared" si="7"/>
        <v>0.18795661841448474</v>
      </c>
      <c r="W13" s="18">
        <v>5137</v>
      </c>
      <c r="X13" s="19">
        <f t="shared" si="8"/>
        <v>0.23326673326673328</v>
      </c>
      <c r="Y13" s="7">
        <v>13087</v>
      </c>
      <c r="Z13" s="19">
        <f t="shared" si="9"/>
        <v>0.19243324314786495</v>
      </c>
      <c r="AA13" s="18">
        <v>5114</v>
      </c>
      <c r="AB13" s="19">
        <f t="shared" si="10"/>
        <v>0.24218602007956053</v>
      </c>
      <c r="AC13" s="7">
        <v>12873</v>
      </c>
      <c r="AD13" s="19">
        <f t="shared" si="11"/>
        <v>0.20812584880036217</v>
      </c>
    </row>
    <row r="14" spans="2:30" ht="13.5" thickBot="1"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</row>
    <row r="15" spans="1:30" s="6" customFormat="1" ht="13.5" thickBot="1">
      <c r="A15" s="5"/>
      <c r="B15" s="27" t="s">
        <v>9</v>
      </c>
      <c r="C15" s="29">
        <f>SUM(C8:C13)</f>
        <v>27269</v>
      </c>
      <c r="D15" s="28">
        <f t="shared" si="12"/>
        <v>1</v>
      </c>
      <c r="E15" s="29">
        <f>SUM(E8:E13)</f>
        <v>67218</v>
      </c>
      <c r="F15" s="28">
        <f t="shared" si="12"/>
        <v>1</v>
      </c>
      <c r="G15" s="29">
        <f aca="true" t="shared" si="13" ref="G15:Q15">SUM(G8:G13)</f>
        <v>26469</v>
      </c>
      <c r="H15" s="28">
        <f>G15/G$15</f>
        <v>1</v>
      </c>
      <c r="I15" s="29">
        <f t="shared" si="13"/>
        <v>73697</v>
      </c>
      <c r="J15" s="28">
        <f>I15/I$15</f>
        <v>1</v>
      </c>
      <c r="K15" s="29">
        <f t="shared" si="13"/>
        <v>27024</v>
      </c>
      <c r="L15" s="28">
        <f>K15/K$15</f>
        <v>1</v>
      </c>
      <c r="M15" s="29">
        <f t="shared" si="13"/>
        <v>75224</v>
      </c>
      <c r="N15" s="28">
        <f>M15/M$15</f>
        <v>1</v>
      </c>
      <c r="O15" s="29">
        <f t="shared" si="13"/>
        <v>25276</v>
      </c>
      <c r="P15" s="28">
        <f>O15/O$15</f>
        <v>1</v>
      </c>
      <c r="Q15" s="29">
        <f t="shared" si="13"/>
        <v>75396</v>
      </c>
      <c r="R15" s="28">
        <f>Q15/Q$15</f>
        <v>1</v>
      </c>
      <c r="S15" s="29">
        <f aca="true" t="shared" si="14" ref="S15:Y15">SUM(S8:S13)</f>
        <v>22152</v>
      </c>
      <c r="T15" s="28">
        <f>S15/S$15</f>
        <v>1</v>
      </c>
      <c r="U15" s="29">
        <f t="shared" si="14"/>
        <v>66111</v>
      </c>
      <c r="V15" s="28">
        <f>U15/U$15</f>
        <v>1</v>
      </c>
      <c r="W15" s="29">
        <f t="shared" si="14"/>
        <v>22022</v>
      </c>
      <c r="X15" s="28">
        <f>W15/W$15</f>
        <v>1</v>
      </c>
      <c r="Y15" s="29">
        <f t="shared" si="14"/>
        <v>68008</v>
      </c>
      <c r="Z15" s="28">
        <f>Y15/Y$15</f>
        <v>1</v>
      </c>
      <c r="AA15" s="29">
        <f>SUM(AA8:AA13)</f>
        <v>21116</v>
      </c>
      <c r="AB15" s="28">
        <f>AA15/AA$15</f>
        <v>1</v>
      </c>
      <c r="AC15" s="29">
        <f>SUM(AC8:AC13)</f>
        <v>61852</v>
      </c>
      <c r="AD15" s="28">
        <f>AC15/AC$15</f>
        <v>1</v>
      </c>
    </row>
    <row r="17" spans="2:30" ht="12.75">
      <c r="B17" s="31"/>
      <c r="C17" s="38">
        <v>2016</v>
      </c>
      <c r="D17" s="38"/>
      <c r="E17" s="38"/>
      <c r="F17" s="38"/>
      <c r="G17" s="38">
        <v>2017</v>
      </c>
      <c r="H17" s="38"/>
      <c r="I17" s="38"/>
      <c r="J17" s="38"/>
      <c r="K17" s="38">
        <v>2018</v>
      </c>
      <c r="L17" s="38"/>
      <c r="M17" s="38"/>
      <c r="N17" s="38"/>
      <c r="O17" s="38">
        <v>2019</v>
      </c>
      <c r="P17" s="38"/>
      <c r="Q17" s="38"/>
      <c r="R17" s="38"/>
      <c r="S17" s="38">
        <v>2020</v>
      </c>
      <c r="T17" s="38"/>
      <c r="U17" s="38"/>
      <c r="V17" s="38"/>
      <c r="W17" s="38">
        <v>2021</v>
      </c>
      <c r="X17" s="38"/>
      <c r="Y17" s="38"/>
      <c r="Z17" s="38"/>
      <c r="AA17" s="38">
        <v>2022</v>
      </c>
      <c r="AB17" s="38"/>
      <c r="AC17" s="38"/>
      <c r="AD17" s="38"/>
    </row>
    <row r="18" spans="2:30" ht="12.75">
      <c r="B18" s="31" t="s">
        <v>2</v>
      </c>
      <c r="C18" s="36" t="s">
        <v>14</v>
      </c>
      <c r="D18" s="36"/>
      <c r="E18" s="36" t="s">
        <v>13</v>
      </c>
      <c r="F18" s="37"/>
      <c r="G18" s="36" t="s">
        <v>14</v>
      </c>
      <c r="H18" s="36"/>
      <c r="I18" s="36" t="s">
        <v>13</v>
      </c>
      <c r="J18" s="37"/>
      <c r="K18" s="36" t="s">
        <v>14</v>
      </c>
      <c r="L18" s="36"/>
      <c r="M18" s="36" t="s">
        <v>13</v>
      </c>
      <c r="N18" s="37"/>
      <c r="O18" s="36" t="s">
        <v>14</v>
      </c>
      <c r="P18" s="36"/>
      <c r="Q18" s="36" t="s">
        <v>13</v>
      </c>
      <c r="R18" s="37"/>
      <c r="S18" s="36" t="s">
        <v>14</v>
      </c>
      <c r="T18" s="36"/>
      <c r="U18" s="36" t="s">
        <v>13</v>
      </c>
      <c r="V18" s="37"/>
      <c r="W18" s="36" t="s">
        <v>14</v>
      </c>
      <c r="X18" s="36"/>
      <c r="Y18" s="36" t="s">
        <v>13</v>
      </c>
      <c r="Z18" s="37"/>
      <c r="AA18" s="36" t="s">
        <v>14</v>
      </c>
      <c r="AB18" s="36"/>
      <c r="AC18" s="36" t="s">
        <v>13</v>
      </c>
      <c r="AD18" s="37"/>
    </row>
    <row r="19" spans="2:30" ht="12.75">
      <c r="B19" s="31"/>
      <c r="C19" s="34"/>
      <c r="D19" s="33" t="s">
        <v>1</v>
      </c>
      <c r="E19" s="34"/>
      <c r="F19" s="33" t="s">
        <v>1</v>
      </c>
      <c r="G19" s="34"/>
      <c r="H19" s="33" t="s">
        <v>1</v>
      </c>
      <c r="I19" s="34"/>
      <c r="J19" s="33" t="s">
        <v>1</v>
      </c>
      <c r="K19" s="34"/>
      <c r="L19" s="33" t="s">
        <v>1</v>
      </c>
      <c r="M19" s="34"/>
      <c r="N19" s="33" t="s">
        <v>1</v>
      </c>
      <c r="O19" s="34"/>
      <c r="P19" s="33" t="s">
        <v>1</v>
      </c>
      <c r="Q19" s="34"/>
      <c r="R19" s="33" t="s">
        <v>1</v>
      </c>
      <c r="S19" s="34"/>
      <c r="T19" s="33" t="s">
        <v>1</v>
      </c>
      <c r="U19" s="34"/>
      <c r="V19" s="33" t="s">
        <v>1</v>
      </c>
      <c r="W19" s="34"/>
      <c r="X19" s="33" t="s">
        <v>1</v>
      </c>
      <c r="Y19" s="34"/>
      <c r="Z19" s="33" t="s">
        <v>1</v>
      </c>
      <c r="AA19" s="34"/>
      <c r="AB19" s="33" t="s">
        <v>1</v>
      </c>
      <c r="AC19" s="34"/>
      <c r="AD19" s="33" t="s">
        <v>1</v>
      </c>
    </row>
    <row r="20" spans="4:30" ht="12.75">
      <c r="D20" s="5"/>
      <c r="F20" s="5"/>
      <c r="H20" s="5"/>
      <c r="J20" s="5"/>
      <c r="L20" s="5"/>
      <c r="N20" s="5"/>
      <c r="P20" s="5"/>
      <c r="R20" s="5"/>
      <c r="T20" s="5"/>
      <c r="V20" s="5"/>
      <c r="X20" s="5"/>
      <c r="Z20" s="5"/>
      <c r="AB20" s="5"/>
      <c r="AD20" s="5"/>
    </row>
    <row r="21" spans="2:30" ht="12.75">
      <c r="B21" s="35" t="s">
        <v>3</v>
      </c>
      <c r="C21" s="18">
        <v>7837</v>
      </c>
      <c r="D21" s="19">
        <f aca="true" t="shared" si="15" ref="D21:D26">C21/C$28</f>
        <v>0.3072489904732034</v>
      </c>
      <c r="E21" s="7">
        <v>21313</v>
      </c>
      <c r="F21" s="19">
        <f aca="true" t="shared" si="16" ref="F21:F26">E21/E$28</f>
        <v>0.325160955664724</v>
      </c>
      <c r="G21" s="18">
        <v>6645</v>
      </c>
      <c r="H21" s="19">
        <f aca="true" t="shared" si="17" ref="H21:H26">G21/G$28</f>
        <v>0.2986919584663101</v>
      </c>
      <c r="I21" s="7">
        <v>22166</v>
      </c>
      <c r="J21" s="19">
        <f aca="true" t="shared" si="18" ref="J21:J26">I21/I$28</f>
        <v>0.3292485480445019</v>
      </c>
      <c r="K21" s="18">
        <v>7545</v>
      </c>
      <c r="L21" s="19">
        <f aca="true" t="shared" si="19" ref="L21:L26">K21/K$28</f>
        <v>0.3054284904667449</v>
      </c>
      <c r="M21" s="7">
        <v>22728</v>
      </c>
      <c r="N21" s="19">
        <f aca="true" t="shared" si="20" ref="N21:N26">M21/M$28</f>
        <v>0.32653764923925693</v>
      </c>
      <c r="O21" s="18">
        <v>7226</v>
      </c>
      <c r="P21" s="19">
        <f aca="true" t="shared" si="21" ref="P21:P26">O21/O$28</f>
        <v>0.289851584436422</v>
      </c>
      <c r="Q21" s="7">
        <v>18589</v>
      </c>
      <c r="R21" s="19">
        <f aca="true" t="shared" si="22" ref="R21:R26">Q21/Q$28</f>
        <v>0.2738509133765468</v>
      </c>
      <c r="S21" s="18">
        <v>7375</v>
      </c>
      <c r="T21" s="19">
        <f aca="true" t="shared" si="23" ref="T21:T26">S21/S$28</f>
        <v>0.28577517727748286</v>
      </c>
      <c r="U21" s="7">
        <v>21086</v>
      </c>
      <c r="V21" s="19">
        <f aca="true" t="shared" si="24" ref="V21:V26">U21/U$28</f>
        <v>0.2804324985703076</v>
      </c>
      <c r="W21" s="18">
        <v>6812</v>
      </c>
      <c r="X21" s="19">
        <f aca="true" t="shared" si="25" ref="X21:X26">W21/W$28</f>
        <v>0.2679568877350326</v>
      </c>
      <c r="Y21" s="7">
        <v>21029</v>
      </c>
      <c r="Z21" s="19">
        <f aca="true" t="shared" si="26" ref="Z21:Z26">Y21/Y$28</f>
        <v>0.26845988867895626</v>
      </c>
      <c r="AA21" s="18">
        <v>7166</v>
      </c>
      <c r="AB21" s="19">
        <f aca="true" t="shared" si="27" ref="AB21:AB26">AA21/AA$28</f>
        <v>0.2903212737511648</v>
      </c>
      <c r="AC21" s="7">
        <f>609+19959</f>
        <v>20568</v>
      </c>
      <c r="AD21" s="19">
        <f aca="true" t="shared" si="28" ref="AD21:AD26">AC21/AC$28</f>
        <v>0.2633277001075434</v>
      </c>
    </row>
    <row r="22" spans="2:30" ht="12.75">
      <c r="B22" s="35" t="s">
        <v>4</v>
      </c>
      <c r="C22" s="18">
        <v>1178</v>
      </c>
      <c r="D22" s="19">
        <f t="shared" si="15"/>
        <v>0.04618340063511977</v>
      </c>
      <c r="E22" s="7">
        <v>3849</v>
      </c>
      <c r="F22" s="19">
        <f t="shared" si="16"/>
        <v>0.05872211881731913</v>
      </c>
      <c r="G22" s="18">
        <v>377</v>
      </c>
      <c r="H22" s="19">
        <f t="shared" si="17"/>
        <v>0.016946105092821503</v>
      </c>
      <c r="I22" s="7">
        <v>3729</v>
      </c>
      <c r="J22" s="19">
        <f t="shared" si="18"/>
        <v>0.05538968851655452</v>
      </c>
      <c r="K22" s="18">
        <v>316</v>
      </c>
      <c r="L22" s="19">
        <f t="shared" si="19"/>
        <v>0.012791968586811319</v>
      </c>
      <c r="M22" s="7">
        <v>3800</v>
      </c>
      <c r="N22" s="19">
        <f t="shared" si="20"/>
        <v>0.05459534790167091</v>
      </c>
      <c r="O22" s="18">
        <v>426</v>
      </c>
      <c r="P22" s="19">
        <f t="shared" si="21"/>
        <v>0.017087845968712396</v>
      </c>
      <c r="Q22" s="7">
        <v>3986</v>
      </c>
      <c r="R22" s="19">
        <f t="shared" si="22"/>
        <v>0.05872127283441367</v>
      </c>
      <c r="S22" s="18">
        <v>627</v>
      </c>
      <c r="T22" s="19">
        <f t="shared" si="23"/>
        <v>0.024295733715658543</v>
      </c>
      <c r="U22" s="7">
        <v>4442</v>
      </c>
      <c r="V22" s="19">
        <f t="shared" si="24"/>
        <v>0.0590762192283651</v>
      </c>
      <c r="W22" s="18">
        <v>284</v>
      </c>
      <c r="X22" s="19">
        <f t="shared" si="25"/>
        <v>0.011171426323656676</v>
      </c>
      <c r="Y22" s="7">
        <v>4509</v>
      </c>
      <c r="Z22" s="19">
        <f t="shared" si="26"/>
        <v>0.05756268191799009</v>
      </c>
      <c r="AA22" s="18">
        <v>336</v>
      </c>
      <c r="AB22" s="19">
        <f t="shared" si="27"/>
        <v>0.013612607867763239</v>
      </c>
      <c r="AC22" s="7">
        <v>4512</v>
      </c>
      <c r="AD22" s="19">
        <f t="shared" si="28"/>
        <v>0.05776616991857428</v>
      </c>
    </row>
    <row r="23" spans="2:30" ht="12.75">
      <c r="B23" s="35" t="s">
        <v>5</v>
      </c>
      <c r="C23" s="18">
        <v>3309</v>
      </c>
      <c r="D23" s="19">
        <f t="shared" si="15"/>
        <v>0.12972909397420315</v>
      </c>
      <c r="E23" s="7">
        <v>6942</v>
      </c>
      <c r="F23" s="19">
        <f t="shared" si="16"/>
        <v>0.10591035303451012</v>
      </c>
      <c r="G23" s="18">
        <v>3257</v>
      </c>
      <c r="H23" s="19">
        <f t="shared" si="17"/>
        <v>0.14640176203533062</v>
      </c>
      <c r="I23" s="7">
        <v>7387</v>
      </c>
      <c r="J23" s="19">
        <f t="shared" si="18"/>
        <v>0.1097247597403562</v>
      </c>
      <c r="K23" s="18">
        <v>3979</v>
      </c>
      <c r="L23" s="19">
        <f t="shared" si="19"/>
        <v>0.16107355381937416</v>
      </c>
      <c r="M23" s="7">
        <v>7732</v>
      </c>
      <c r="N23" s="19">
        <f t="shared" si="20"/>
        <v>0.11108716578308406</v>
      </c>
      <c r="O23" s="18">
        <v>4086</v>
      </c>
      <c r="P23" s="19">
        <f t="shared" si="21"/>
        <v>0.16389891696750902</v>
      </c>
      <c r="Q23" s="7">
        <v>8004</v>
      </c>
      <c r="R23" s="19">
        <f t="shared" si="22"/>
        <v>0.11791396582203889</v>
      </c>
      <c r="S23" s="18">
        <v>4431</v>
      </c>
      <c r="T23" s="19">
        <f t="shared" si="23"/>
        <v>0.1716976014259697</v>
      </c>
      <c r="U23" s="7">
        <v>9354</v>
      </c>
      <c r="V23" s="19">
        <f t="shared" si="24"/>
        <v>0.12440318655158197</v>
      </c>
      <c r="W23" s="18">
        <v>4076</v>
      </c>
      <c r="X23" s="19">
        <f t="shared" si="25"/>
        <v>0.16033356934938242</v>
      </c>
      <c r="Y23" s="7">
        <v>9855</v>
      </c>
      <c r="Z23" s="19">
        <f t="shared" si="26"/>
        <v>0.1258106520962059</v>
      </c>
      <c r="AA23" s="18">
        <v>4048</v>
      </c>
      <c r="AB23" s="19">
        <f t="shared" si="27"/>
        <v>0.1639995138354333</v>
      </c>
      <c r="AC23" s="7">
        <v>9910</v>
      </c>
      <c r="AD23" s="19">
        <f t="shared" si="28"/>
        <v>0.1268756081323296</v>
      </c>
    </row>
    <row r="24" spans="2:30" ht="12.75">
      <c r="B24" s="35" t="s">
        <v>6</v>
      </c>
      <c r="C24" s="18">
        <v>3420</v>
      </c>
      <c r="D24" s="19">
        <f t="shared" si="15"/>
        <v>0.13408084055357353</v>
      </c>
      <c r="E24" s="7">
        <v>13006</v>
      </c>
      <c r="F24" s="19">
        <f t="shared" si="16"/>
        <v>0.19842553321331585</v>
      </c>
      <c r="G24" s="18">
        <v>3277</v>
      </c>
      <c r="H24" s="19">
        <f t="shared" si="17"/>
        <v>0.14730075965298692</v>
      </c>
      <c r="I24" s="7">
        <v>12769</v>
      </c>
      <c r="J24" s="19">
        <f t="shared" si="18"/>
        <v>0.18966772128395942</v>
      </c>
      <c r="K24" s="18">
        <v>3347</v>
      </c>
      <c r="L24" s="19">
        <f t="shared" si="19"/>
        <v>0.13548961664575151</v>
      </c>
      <c r="M24" s="7">
        <v>12850</v>
      </c>
      <c r="N24" s="19">
        <f t="shared" si="20"/>
        <v>0.18461847908854503</v>
      </c>
      <c r="O24" s="18">
        <v>3490</v>
      </c>
      <c r="P24" s="19">
        <f t="shared" si="21"/>
        <v>0.13999197753710388</v>
      </c>
      <c r="Q24" s="7">
        <v>13804</v>
      </c>
      <c r="R24" s="19">
        <f t="shared" si="22"/>
        <v>0.2033588685916323</v>
      </c>
      <c r="S24" s="18">
        <v>3614</v>
      </c>
      <c r="T24" s="19">
        <f t="shared" si="23"/>
        <v>0.1400395241601116</v>
      </c>
      <c r="U24" s="7">
        <v>14649</v>
      </c>
      <c r="V24" s="19">
        <f t="shared" si="24"/>
        <v>0.19482384859890148</v>
      </c>
      <c r="W24" s="18">
        <v>4173</v>
      </c>
      <c r="X24" s="19">
        <f t="shared" si="25"/>
        <v>0.16414916214302572</v>
      </c>
      <c r="Y24" s="7">
        <v>15683</v>
      </c>
      <c r="Z24" s="19">
        <f t="shared" si="26"/>
        <v>0.20021191850074044</v>
      </c>
      <c r="AA24" s="18">
        <v>3893</v>
      </c>
      <c r="AB24" s="19">
        <f t="shared" si="27"/>
        <v>0.15771988818214966</v>
      </c>
      <c r="AC24" s="7">
        <v>15664</v>
      </c>
      <c r="AD24" s="19">
        <f t="shared" si="28"/>
        <v>0.20054283812157525</v>
      </c>
    </row>
    <row r="25" spans="2:30" ht="12.75">
      <c r="B25" s="35" t="s">
        <v>7</v>
      </c>
      <c r="C25" s="18">
        <v>4082</v>
      </c>
      <c r="D25" s="19">
        <f t="shared" si="15"/>
        <v>0.16003450033324185</v>
      </c>
      <c r="E25" s="7">
        <v>8615</v>
      </c>
      <c r="F25" s="19">
        <f t="shared" si="16"/>
        <v>0.1314344124736826</v>
      </c>
      <c r="G25" s="18">
        <v>3310</v>
      </c>
      <c r="H25" s="19">
        <f t="shared" si="17"/>
        <v>0.14878410572211984</v>
      </c>
      <c r="I25" s="7">
        <v>8945</v>
      </c>
      <c r="J25" s="19">
        <f t="shared" si="18"/>
        <v>0.1328669251221722</v>
      </c>
      <c r="K25" s="18">
        <v>3524</v>
      </c>
      <c r="L25" s="19">
        <f t="shared" si="19"/>
        <v>0.14265473829089584</v>
      </c>
      <c r="M25" s="7">
        <v>9307</v>
      </c>
      <c r="N25" s="19">
        <f t="shared" si="20"/>
        <v>0.13371550076864502</v>
      </c>
      <c r="O25" s="18">
        <v>3890</v>
      </c>
      <c r="P25" s="19">
        <f t="shared" si="21"/>
        <v>0.1560369033293221</v>
      </c>
      <c r="Q25" s="7">
        <v>9548</v>
      </c>
      <c r="R25" s="19">
        <f t="shared" si="22"/>
        <v>0.14065998821449616</v>
      </c>
      <c r="S25" s="18">
        <v>4411</v>
      </c>
      <c r="T25" s="19">
        <f t="shared" si="23"/>
        <v>0.17092261789436974</v>
      </c>
      <c r="U25" s="7">
        <v>10694</v>
      </c>
      <c r="V25" s="19">
        <f t="shared" si="24"/>
        <v>0.14222446835392533</v>
      </c>
      <c r="W25" s="18">
        <v>4319</v>
      </c>
      <c r="X25" s="19">
        <f t="shared" si="25"/>
        <v>0.1698922193375816</v>
      </c>
      <c r="Y25" s="7">
        <v>11270</v>
      </c>
      <c r="Z25" s="19">
        <f t="shared" si="26"/>
        <v>0.14387478935811673</v>
      </c>
      <c r="AA25" s="18">
        <v>3912</v>
      </c>
      <c r="AB25" s="19">
        <f t="shared" si="27"/>
        <v>0.15848964874610055</v>
      </c>
      <c r="AC25" s="7">
        <v>11458</v>
      </c>
      <c r="AD25" s="19">
        <f t="shared" si="28"/>
        <v>0.14669432068418087</v>
      </c>
    </row>
    <row r="26" spans="2:30" ht="12.75">
      <c r="B26" s="35" t="s">
        <v>8</v>
      </c>
      <c r="C26" s="18">
        <v>5681</v>
      </c>
      <c r="D26" s="19">
        <f t="shared" si="15"/>
        <v>0.22272317403065825</v>
      </c>
      <c r="E26" s="7">
        <v>11821</v>
      </c>
      <c r="F26" s="19">
        <f t="shared" si="16"/>
        <v>0.1803466267964483</v>
      </c>
      <c r="G26" s="18">
        <v>5381</v>
      </c>
      <c r="H26" s="19">
        <f t="shared" si="17"/>
        <v>0.24187530903043106</v>
      </c>
      <c r="I26" s="7">
        <v>12327</v>
      </c>
      <c r="J26" s="19">
        <f t="shared" si="18"/>
        <v>0.18310235729245578</v>
      </c>
      <c r="K26" s="18">
        <v>5992</v>
      </c>
      <c r="L26" s="19">
        <f t="shared" si="19"/>
        <v>0.2425616321904222</v>
      </c>
      <c r="M26" s="7">
        <v>13186</v>
      </c>
      <c r="N26" s="19">
        <f t="shared" si="20"/>
        <v>0.18944585721879803</v>
      </c>
      <c r="O26" s="18">
        <v>5812</v>
      </c>
      <c r="P26" s="19">
        <f t="shared" si="21"/>
        <v>0.2331327717609306</v>
      </c>
      <c r="Q26" s="7">
        <v>13949</v>
      </c>
      <c r="R26" s="19">
        <f t="shared" si="22"/>
        <v>0.20549499116087214</v>
      </c>
      <c r="S26" s="18">
        <v>5349</v>
      </c>
      <c r="T26" s="19">
        <f t="shared" si="23"/>
        <v>0.20726934552640755</v>
      </c>
      <c r="U26" s="7">
        <v>14966</v>
      </c>
      <c r="V26" s="19">
        <f t="shared" si="24"/>
        <v>0.19903977869691852</v>
      </c>
      <c r="W26" s="18">
        <v>5758</v>
      </c>
      <c r="X26" s="19">
        <f t="shared" si="25"/>
        <v>0.2264967351113209</v>
      </c>
      <c r="Y26" s="7">
        <v>15986</v>
      </c>
      <c r="Z26" s="19">
        <f t="shared" si="26"/>
        <v>0.2040800694479906</v>
      </c>
      <c r="AA26" s="18">
        <v>5328</v>
      </c>
      <c r="AB26" s="19">
        <f t="shared" si="27"/>
        <v>0.2158570676173885</v>
      </c>
      <c r="AC26" s="7">
        <v>15996</v>
      </c>
      <c r="AD26" s="19">
        <f t="shared" si="28"/>
        <v>0.2047933630357966</v>
      </c>
    </row>
    <row r="27" spans="2:30" ht="13.5" thickBot="1"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</row>
    <row r="28" spans="2:30" ht="13.5" thickBot="1">
      <c r="B28" s="27" t="s">
        <v>9</v>
      </c>
      <c r="C28" s="29">
        <f>SUM(C21:C26)</f>
        <v>25507</v>
      </c>
      <c r="D28" s="28">
        <f>C28/C$28</f>
        <v>1</v>
      </c>
      <c r="E28" s="29">
        <f>SUM(E21:E26)</f>
        <v>65546</v>
      </c>
      <c r="F28" s="28">
        <f>E28/E$28</f>
        <v>1</v>
      </c>
      <c r="G28" s="29">
        <f aca="true" t="shared" si="29" ref="G28:M28">SUM(G21:G26)</f>
        <v>22247</v>
      </c>
      <c r="H28" s="28">
        <f>G28/G$28</f>
        <v>1</v>
      </c>
      <c r="I28" s="29">
        <f t="shared" si="29"/>
        <v>67323</v>
      </c>
      <c r="J28" s="28">
        <f>I28/I$28</f>
        <v>1</v>
      </c>
      <c r="K28" s="29">
        <f t="shared" si="29"/>
        <v>24703</v>
      </c>
      <c r="L28" s="28">
        <f>K28/K$28</f>
        <v>1</v>
      </c>
      <c r="M28" s="29">
        <f t="shared" si="29"/>
        <v>69603</v>
      </c>
      <c r="N28" s="28">
        <f>M28/M$28</f>
        <v>1</v>
      </c>
      <c r="O28" s="29">
        <f>SUM(O21:O26)</f>
        <v>24930</v>
      </c>
      <c r="P28" s="28">
        <f>O28/O$28</f>
        <v>1</v>
      </c>
      <c r="Q28" s="29">
        <f>SUM(Q21:Q26)</f>
        <v>67880</v>
      </c>
      <c r="R28" s="28">
        <f>Q28/Q$28</f>
        <v>1</v>
      </c>
      <c r="S28" s="29">
        <f>SUM(S21:S26)</f>
        <v>25807</v>
      </c>
      <c r="T28" s="28">
        <f>S28/S$28</f>
        <v>1</v>
      </c>
      <c r="U28" s="29">
        <f>SUM(U21:U26)</f>
        <v>75191</v>
      </c>
      <c r="V28" s="28">
        <f>U28/U$28</f>
        <v>1</v>
      </c>
      <c r="W28" s="29">
        <f>SUM(W21:W26)</f>
        <v>25422</v>
      </c>
      <c r="X28" s="28">
        <f>W28/W$28</f>
        <v>1</v>
      </c>
      <c r="Y28" s="29">
        <f>SUM(Y21:Y26)</f>
        <v>78332</v>
      </c>
      <c r="Z28" s="28">
        <f>Y28/Y$28</f>
        <v>1</v>
      </c>
      <c r="AA28" s="29">
        <f>SUM(AA21:AA26)</f>
        <v>24683</v>
      </c>
      <c r="AB28" s="28">
        <f>AA28/AA$28</f>
        <v>1</v>
      </c>
      <c r="AC28" s="29">
        <f>SUM(AC21:AC26)</f>
        <v>78108</v>
      </c>
      <c r="AD28" s="28">
        <f>AC28/AC$28</f>
        <v>1</v>
      </c>
    </row>
    <row r="29" spans="2:6" ht="12.75">
      <c r="B29" s="1"/>
      <c r="D29" s="22"/>
      <c r="E29" s="10"/>
      <c r="F29" s="25"/>
    </row>
    <row r="30" spans="2:6" ht="12.75">
      <c r="B30" s="4" t="s">
        <v>0</v>
      </c>
      <c r="D30" s="22"/>
      <c r="E30" s="10"/>
      <c r="F30" s="20"/>
    </row>
    <row r="31" spans="2:6" ht="12.75">
      <c r="B31" s="4" t="s">
        <v>15</v>
      </c>
      <c r="D31" s="22"/>
      <c r="E31" s="10"/>
      <c r="F31" s="25"/>
    </row>
    <row r="32" spans="4:6" ht="12.75">
      <c r="D32" s="22"/>
      <c r="E32" s="10"/>
      <c r="F32" s="20"/>
    </row>
    <row r="33" spans="2:5" ht="12.75">
      <c r="B33" s="6"/>
      <c r="C33" s="6"/>
      <c r="D33" s="23"/>
      <c r="E33" s="6"/>
    </row>
    <row r="35" spans="4:54" s="11" customFormat="1" ht="11.25">
      <c r="D35" s="24"/>
      <c r="F35" s="26"/>
      <c r="H35" s="24"/>
      <c r="J35" s="24"/>
      <c r="L35" s="24"/>
      <c r="N35" s="24"/>
      <c r="P35" s="24"/>
      <c r="R35" s="24"/>
      <c r="T35" s="24"/>
      <c r="V35" s="24"/>
      <c r="X35" s="24"/>
      <c r="Z35" s="24"/>
      <c r="AB35" s="24"/>
      <c r="AD35" s="24"/>
      <c r="AF35" s="24"/>
      <c r="AH35" s="24"/>
      <c r="AJ35" s="24"/>
      <c r="AL35" s="24"/>
      <c r="AN35" s="24"/>
      <c r="AP35" s="24"/>
      <c r="AR35" s="24"/>
      <c r="AT35" s="24"/>
      <c r="AV35" s="24"/>
      <c r="AX35" s="24"/>
      <c r="AZ35" s="24"/>
      <c r="BB35" s="24"/>
    </row>
  </sheetData>
  <sheetProtection/>
  <mergeCells count="42">
    <mergeCell ref="AA17:AD17"/>
    <mergeCell ref="AA18:AB18"/>
    <mergeCell ref="AC18:AD18"/>
    <mergeCell ref="K18:L18"/>
    <mergeCell ref="M18:N18"/>
    <mergeCell ref="W17:Z17"/>
    <mergeCell ref="W18:X18"/>
    <mergeCell ref="Y18:Z18"/>
    <mergeCell ref="O17:R17"/>
    <mergeCell ref="O18:P18"/>
    <mergeCell ref="Q18:R18"/>
    <mergeCell ref="S17:V17"/>
    <mergeCell ref="O4:R4"/>
    <mergeCell ref="O5:P5"/>
    <mergeCell ref="G17:J17"/>
    <mergeCell ref="G18:H18"/>
    <mergeCell ref="I18:J18"/>
    <mergeCell ref="AA4:AD4"/>
    <mergeCell ref="AA5:AB5"/>
    <mergeCell ref="AC5:AD5"/>
    <mergeCell ref="W4:Z4"/>
    <mergeCell ref="K17:N17"/>
    <mergeCell ref="E18:F18"/>
    <mergeCell ref="G4:J4"/>
    <mergeCell ref="I5:J5"/>
    <mergeCell ref="W5:X5"/>
    <mergeCell ref="Y5:Z5"/>
    <mergeCell ref="Q5:R5"/>
    <mergeCell ref="K4:N4"/>
    <mergeCell ref="K5:L5"/>
    <mergeCell ref="M5:N5"/>
    <mergeCell ref="U5:V5"/>
    <mergeCell ref="S18:T18"/>
    <mergeCell ref="U18:V18"/>
    <mergeCell ref="S4:V4"/>
    <mergeCell ref="S5:T5"/>
    <mergeCell ref="G5:H5"/>
    <mergeCell ref="C4:F4"/>
    <mergeCell ref="C5:D5"/>
    <mergeCell ref="E5:F5"/>
    <mergeCell ref="C17:F17"/>
    <mergeCell ref="C18:D18"/>
  </mergeCells>
  <printOptions gridLines="1"/>
  <pageMargins left="1.1416666666666666" right="0.7479166666666667" top="0.984027777777778" bottom="0.9840277777777778" header="0.5118055555555556" footer="0.5118055555555556"/>
  <pageSetup fitToHeight="1" fitToWidth="1" horizontalDpi="300" verticalDpi="300" orientation="landscape" paperSize="9" r:id="rId1"/>
  <headerFooter alignWithMargins="0">
    <oddHeader>&amp;C&amp;A</oddHeader>
  </headerFooter>
  <ignoredErrors>
    <ignoredError sqref="D15:AD1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Martens Michel</dc:creator>
  <cp:keywords/>
  <dc:description/>
  <cp:lastModifiedBy>Atanassoff Nadine</cp:lastModifiedBy>
  <dcterms:created xsi:type="dcterms:W3CDTF">2022-05-14T07:33:16Z</dcterms:created>
  <dcterms:modified xsi:type="dcterms:W3CDTF">2023-06-06T11:41:44Z</dcterms:modified>
  <cp:category/>
  <cp:version/>
  <cp:contentType/>
  <cp:contentStatus/>
</cp:coreProperties>
</file>